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8800" windowHeight="12255"/>
  </bookViews>
  <sheets>
    <sheet name="莫德納XBB.1.5" sheetId="1" r:id="rId1"/>
  </sheets>
  <externalReferences>
    <externalReference r:id="rId2"/>
  </externalReferences>
  <definedNames>
    <definedName name="_xlnm.Print_Titles" localSheetId="0">莫德納XBB.1.5!$1:$3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A11" i="1" s="1"/>
  <c r="D11" i="1"/>
  <c r="D99" i="1" l="1"/>
  <c r="C99" i="1"/>
  <c r="A99" i="1" s="1"/>
  <c r="D98" i="1"/>
  <c r="C98" i="1"/>
  <c r="A98" i="1" s="1"/>
  <c r="D97" i="1"/>
  <c r="C97" i="1"/>
  <c r="A97" i="1" s="1"/>
  <c r="D96" i="1"/>
  <c r="C96" i="1"/>
  <c r="A96" i="1" s="1"/>
  <c r="D95" i="1"/>
  <c r="C95" i="1"/>
  <c r="A95" i="1"/>
  <c r="D94" i="1"/>
  <c r="C94" i="1"/>
  <c r="A94" i="1" s="1"/>
  <c r="D93" i="1"/>
  <c r="C93" i="1"/>
  <c r="A93" i="1" s="1"/>
  <c r="D92" i="1"/>
  <c r="C92" i="1"/>
  <c r="A92" i="1" s="1"/>
  <c r="D91" i="1"/>
  <c r="C91" i="1"/>
  <c r="A91" i="1" s="1"/>
  <c r="D90" i="1"/>
  <c r="C90" i="1"/>
  <c r="A90" i="1" s="1"/>
  <c r="D89" i="1"/>
  <c r="C89" i="1"/>
  <c r="A89" i="1" s="1"/>
  <c r="D88" i="1"/>
  <c r="C88" i="1"/>
  <c r="A88" i="1" s="1"/>
  <c r="D87" i="1"/>
  <c r="C87" i="1"/>
  <c r="A87" i="1"/>
  <c r="D86" i="1"/>
  <c r="C86" i="1"/>
  <c r="A86" i="1" s="1"/>
  <c r="D85" i="1"/>
  <c r="C85" i="1"/>
  <c r="A85" i="1" s="1"/>
  <c r="D84" i="1"/>
  <c r="C84" i="1"/>
  <c r="A84" i="1" s="1"/>
  <c r="D83" i="1"/>
  <c r="C83" i="1"/>
  <c r="A83" i="1"/>
  <c r="D82" i="1"/>
  <c r="C82" i="1"/>
  <c r="A82" i="1" s="1"/>
  <c r="D81" i="1"/>
  <c r="C81" i="1"/>
  <c r="A81" i="1" s="1"/>
  <c r="D80" i="1"/>
  <c r="C80" i="1"/>
  <c r="A80" i="1" s="1"/>
  <c r="D79" i="1"/>
  <c r="C79" i="1"/>
  <c r="A79" i="1"/>
  <c r="D78" i="1"/>
  <c r="C78" i="1"/>
  <c r="A78" i="1" s="1"/>
  <c r="D77" i="1"/>
  <c r="C77" i="1"/>
  <c r="A77" i="1" s="1"/>
  <c r="D76" i="1"/>
  <c r="C76" i="1"/>
  <c r="A76" i="1" s="1"/>
  <c r="D75" i="1"/>
  <c r="C75" i="1"/>
  <c r="A75" i="1"/>
  <c r="D74" i="1"/>
  <c r="C74" i="1"/>
  <c r="A74" i="1" s="1"/>
  <c r="D73" i="1"/>
  <c r="C73" i="1"/>
  <c r="A73" i="1" s="1"/>
  <c r="D72" i="1"/>
  <c r="C72" i="1"/>
  <c r="A72" i="1" s="1"/>
  <c r="D71" i="1"/>
  <c r="C71" i="1"/>
  <c r="A71" i="1"/>
  <c r="D70" i="1"/>
  <c r="C70" i="1"/>
  <c r="A70" i="1" s="1"/>
  <c r="D69" i="1"/>
  <c r="C69" i="1"/>
  <c r="A69" i="1" s="1"/>
  <c r="D68" i="1"/>
  <c r="C68" i="1"/>
  <c r="A68" i="1" s="1"/>
  <c r="D67" i="1"/>
  <c r="C67" i="1"/>
  <c r="A67" i="1"/>
  <c r="D66" i="1"/>
  <c r="C66" i="1"/>
  <c r="A66" i="1" s="1"/>
  <c r="D65" i="1"/>
  <c r="C65" i="1"/>
  <c r="A65" i="1" s="1"/>
  <c r="D64" i="1"/>
  <c r="C64" i="1"/>
  <c r="A64" i="1" s="1"/>
  <c r="D63" i="1"/>
  <c r="C63" i="1"/>
  <c r="A63" i="1"/>
  <c r="D62" i="1"/>
  <c r="C62" i="1"/>
  <c r="A62" i="1" s="1"/>
  <c r="D61" i="1"/>
  <c r="C61" i="1"/>
  <c r="A61" i="1" s="1"/>
  <c r="D60" i="1"/>
  <c r="C60" i="1"/>
  <c r="A60" i="1"/>
  <c r="D59" i="1"/>
  <c r="C59" i="1"/>
  <c r="A59" i="1"/>
  <c r="D58" i="1"/>
  <c r="C58" i="1"/>
  <c r="A58" i="1" s="1"/>
  <c r="D57" i="1"/>
  <c r="C57" i="1"/>
  <c r="A57" i="1" s="1"/>
  <c r="D56" i="1"/>
  <c r="C56" i="1"/>
  <c r="A56" i="1" s="1"/>
  <c r="D55" i="1"/>
  <c r="C55" i="1"/>
  <c r="A55" i="1"/>
  <c r="D54" i="1"/>
  <c r="C54" i="1"/>
  <c r="A54" i="1" s="1"/>
  <c r="D53" i="1"/>
  <c r="C53" i="1"/>
  <c r="A53" i="1" s="1"/>
  <c r="D52" i="1"/>
  <c r="C52" i="1"/>
  <c r="A52" i="1"/>
  <c r="D51" i="1"/>
  <c r="C51" i="1"/>
  <c r="A51" i="1"/>
  <c r="D50" i="1"/>
  <c r="C50" i="1"/>
  <c r="A50" i="1" s="1"/>
  <c r="D49" i="1"/>
  <c r="C49" i="1"/>
  <c r="A49" i="1" s="1"/>
  <c r="D48" i="1"/>
  <c r="C48" i="1"/>
  <c r="A48" i="1" s="1"/>
  <c r="D47" i="1"/>
  <c r="C47" i="1"/>
  <c r="A47" i="1"/>
  <c r="D46" i="1"/>
  <c r="C46" i="1"/>
  <c r="A46" i="1" s="1"/>
  <c r="D45" i="1"/>
  <c r="C45" i="1"/>
  <c r="A45" i="1" s="1"/>
  <c r="D44" i="1"/>
  <c r="C44" i="1"/>
  <c r="A44" i="1"/>
  <c r="D43" i="1"/>
  <c r="C43" i="1"/>
  <c r="A43" i="1"/>
  <c r="D42" i="1"/>
  <c r="C42" i="1"/>
  <c r="A42" i="1" s="1"/>
  <c r="D41" i="1"/>
  <c r="C41" i="1"/>
  <c r="A41" i="1" s="1"/>
  <c r="D40" i="1"/>
  <c r="C40" i="1"/>
  <c r="A40" i="1" s="1"/>
  <c r="D39" i="1"/>
  <c r="C39" i="1"/>
  <c r="A39" i="1"/>
  <c r="D38" i="1"/>
  <c r="C38" i="1"/>
  <c r="A38" i="1" s="1"/>
  <c r="D37" i="1"/>
  <c r="C37" i="1"/>
  <c r="A37" i="1" s="1"/>
  <c r="D36" i="1"/>
  <c r="C36" i="1"/>
  <c r="A36" i="1"/>
  <c r="D35" i="1"/>
  <c r="C35" i="1"/>
  <c r="A35" i="1"/>
  <c r="D34" i="1"/>
  <c r="C34" i="1"/>
  <c r="A34" i="1" s="1"/>
  <c r="D33" i="1"/>
  <c r="C33" i="1"/>
  <c r="A33" i="1" s="1"/>
  <c r="D32" i="1"/>
  <c r="C32" i="1"/>
  <c r="A32" i="1" s="1"/>
  <c r="D31" i="1"/>
  <c r="C31" i="1"/>
  <c r="A31" i="1"/>
  <c r="D30" i="1"/>
  <c r="C30" i="1"/>
  <c r="A30" i="1" s="1"/>
  <c r="D29" i="1"/>
  <c r="C29" i="1"/>
  <c r="A29" i="1" s="1"/>
  <c r="D28" i="1"/>
  <c r="C28" i="1"/>
  <c r="A28" i="1"/>
  <c r="D27" i="1"/>
  <c r="C27" i="1"/>
  <c r="A27" i="1"/>
  <c r="D26" i="1"/>
  <c r="C26" i="1"/>
  <c r="A26" i="1" s="1"/>
  <c r="D25" i="1"/>
  <c r="C25" i="1"/>
  <c r="A25" i="1" s="1"/>
  <c r="D24" i="1"/>
  <c r="C24" i="1"/>
  <c r="A24" i="1" s="1"/>
  <c r="D23" i="1"/>
  <c r="C23" i="1"/>
  <c r="A23" i="1"/>
  <c r="D22" i="1"/>
  <c r="C22" i="1"/>
  <c r="A22" i="1" s="1"/>
  <c r="D21" i="1"/>
  <c r="C21" i="1"/>
  <c r="A21" i="1" s="1"/>
  <c r="D20" i="1"/>
  <c r="C20" i="1"/>
  <c r="A20" i="1"/>
  <c r="D19" i="1"/>
  <c r="C19" i="1"/>
  <c r="A19" i="1"/>
  <c r="D18" i="1"/>
  <c r="C18" i="1"/>
  <c r="A18" i="1" s="1"/>
  <c r="D17" i="1"/>
  <c r="C17" i="1"/>
  <c r="A17" i="1" s="1"/>
  <c r="D16" i="1"/>
  <c r="C16" i="1"/>
  <c r="A16" i="1" s="1"/>
  <c r="D15" i="1"/>
  <c r="C15" i="1"/>
  <c r="A15" i="1"/>
  <c r="D14" i="1"/>
  <c r="C14" i="1"/>
  <c r="A14" i="1" s="1"/>
  <c r="D13" i="1"/>
  <c r="C13" i="1"/>
  <c r="A13" i="1" s="1"/>
  <c r="D12" i="1"/>
  <c r="C12" i="1"/>
  <c r="A12" i="1"/>
  <c r="D10" i="1"/>
  <c r="C10" i="1"/>
  <c r="A10" i="1" s="1"/>
  <c r="D9" i="1"/>
  <c r="C9" i="1"/>
  <c r="A9" i="1" s="1"/>
  <c r="D8" i="1"/>
  <c r="C8" i="1"/>
  <c r="A8" i="1" s="1"/>
  <c r="D7" i="1"/>
  <c r="C7" i="1"/>
  <c r="A7" i="1"/>
  <c r="D6" i="1"/>
  <c r="C6" i="1"/>
  <c r="A6" i="1" s="1"/>
  <c r="D5" i="1"/>
  <c r="C5" i="1"/>
  <c r="A5" i="1" s="1"/>
  <c r="D4" i="1"/>
  <c r="C4" i="1"/>
  <c r="A4" i="1"/>
</calcChain>
</file>

<file path=xl/sharedStrings.xml><?xml version="1.0" encoding="utf-8"?>
<sst xmlns="http://schemas.openxmlformats.org/spreadsheetml/2006/main" count="823" uniqueCount="297">
  <si>
    <t>行政區</t>
  </si>
  <si>
    <t>院所名稱</t>
  </si>
  <si>
    <t>地址</t>
  </si>
  <si>
    <t>電話</t>
  </si>
  <si>
    <t>疫苗別</t>
  </si>
  <si>
    <t>備註</t>
    <phoneticPr fontId="3" type="noConversion"/>
  </si>
  <si>
    <t>星期二</t>
  </si>
  <si>
    <t>星期三</t>
  </si>
  <si>
    <t>星期四</t>
  </si>
  <si>
    <t>星期五</t>
  </si>
  <si>
    <t>星期六</t>
  </si>
  <si>
    <t>星期日</t>
  </si>
  <si>
    <t>星期一</t>
    <phoneticPr fontId="3" type="noConversion"/>
  </si>
  <si>
    <t>陳坤荃小兒科診所</t>
  </si>
  <si>
    <t>莫德納XBB.1.5</t>
  </si>
  <si>
    <t>隨到隨打</t>
    <phoneticPr fontId="3" type="noConversion"/>
  </si>
  <si>
    <t>08:30-12:00 16:00-18:00 18:45-21:00</t>
  </si>
  <si>
    <t>08:30-12:00</t>
  </si>
  <si>
    <t>楊正全聯合診所</t>
  </si>
  <si>
    <t>來電詢問庫存</t>
    <phoneticPr fontId="3" type="noConversion"/>
  </si>
  <si>
    <t>08:00-11:50
15:00-17:50
18:30-21:00</t>
  </si>
  <si>
    <t>08:00-11:30</t>
  </si>
  <si>
    <t>介壽診所</t>
  </si>
  <si>
    <t>08:30-12:00
14:30-17:40
18:30-22:00</t>
  </si>
  <si>
    <t>萬耳鼻喉科診所</t>
  </si>
  <si>
    <t>08:30-11:30
14:30-17:30</t>
  </si>
  <si>
    <t>桃園市八德區衛生所</t>
  </si>
  <si>
    <t>14:00-16:00</t>
  </si>
  <si>
    <t>晨峰診所</t>
  </si>
  <si>
    <t>電話詢問</t>
    <phoneticPr fontId="3" type="noConversion"/>
  </si>
  <si>
    <t>瀚文耳鼻喉科診所</t>
  </si>
  <si>
    <t>無隨到隨打，有需要請先來電預約</t>
    <phoneticPr fontId="3" type="noConversion"/>
  </si>
  <si>
    <t>08:30-11:00</t>
  </si>
  <si>
    <t>桃園市大園區衛生所</t>
  </si>
  <si>
    <t>聯新國際醫院桃園國際機場醫療中心</t>
  </si>
  <si>
    <t>隨到隨打（第一航廈）</t>
    <phoneticPr fontId="3" type="noConversion"/>
  </si>
  <si>
    <t xml:space="preserve">09:00-11:00
13:30-16:00
</t>
  </si>
  <si>
    <t>桃園市大溪區衛生所</t>
  </si>
  <si>
    <t>中原診所</t>
  </si>
  <si>
    <t>08:30-12:00
14:30-18:00
18:30-21:30</t>
  </si>
  <si>
    <t xml:space="preserve">08:30-12:00
14:30-18:00
</t>
  </si>
  <si>
    <t xml:space="preserve">08:30-12:00
</t>
  </si>
  <si>
    <t>吳家淦耳鼻喉科診所</t>
  </si>
  <si>
    <t>08:30-12:00
15:00-18:00
18:30-21:00</t>
  </si>
  <si>
    <t>08:30-12:00
15:00-18:00</t>
  </si>
  <si>
    <t>林國揆小兒科診所</t>
  </si>
  <si>
    <r>
      <rPr>
        <u/>
        <sz val="10"/>
        <color theme="10"/>
        <rFont val="新細明體"/>
        <family val="3"/>
        <charset val="136"/>
        <scheme val="minor"/>
      </rPr>
      <t>請先致電詢問有無疫苗</t>
    </r>
    <r>
      <rPr>
        <u/>
        <sz val="10"/>
        <color theme="10"/>
        <rFont val="新細明體"/>
        <family val="2"/>
        <scheme val="minor"/>
      </rPr>
      <t xml:space="preserve">/ 
</t>
    </r>
    <r>
      <rPr>
        <u/>
        <sz val="10"/>
        <color theme="10"/>
        <rFont val="新細明體"/>
        <family val="3"/>
        <charset val="136"/>
        <scheme val="minor"/>
      </rPr>
      <t>加</t>
    </r>
    <r>
      <rPr>
        <u/>
        <sz val="10"/>
        <color theme="10"/>
        <rFont val="新細明體"/>
        <family val="2"/>
        <scheme val="minor"/>
      </rPr>
      <t>LINE https://line.me/ti/g2/OqOL-ZnPNK32p0GlS0Q1Ma6HSkZiI6sDAwbFZA?utm_source=invitation&amp;utm_medium=link_copy&amp;utm_campaign=default</t>
    </r>
    <phoneticPr fontId="3" type="noConversion"/>
  </si>
  <si>
    <t>08:30-11:00
 17:00-20:00</t>
  </si>
  <si>
    <t>中美醫院</t>
  </si>
  <si>
    <t xml:space="preserve">11:00-12:00
15:00-16:00
</t>
  </si>
  <si>
    <t>王超群小兒科診所</t>
  </si>
  <si>
    <t>09:00-11:00
16:00-20:00</t>
  </si>
  <si>
    <t>吳瑞瓊小兒科診所</t>
  </si>
  <si>
    <r>
      <rPr>
        <sz val="12"/>
        <color rgb="FF1F1F1F"/>
        <rFont val="細明體"/>
        <family val="3"/>
        <charset val="136"/>
      </rPr>
      <t>隨到隨打</t>
    </r>
    <r>
      <rPr>
        <sz val="12"/>
        <color rgb="FF1F1F1F"/>
        <rFont val="&quot;Microsoft JhengHei&quot;"/>
      </rPr>
      <t>.</t>
    </r>
    <r>
      <rPr>
        <sz val="12"/>
        <color rgb="FF1F1F1F"/>
        <rFont val="細明體"/>
        <family val="3"/>
        <charset val="136"/>
      </rPr>
      <t>無預約
疫苗數量依現場狀況而定</t>
    </r>
    <phoneticPr fontId="3" type="noConversion"/>
  </si>
  <si>
    <t>08:00-12:00 17:00-21:00</t>
  </si>
  <si>
    <t>08:00-12:00</t>
  </si>
  <si>
    <t>敦仁診所</t>
  </si>
  <si>
    <t>不需預約</t>
  </si>
  <si>
    <t>08:30-12:00、14:00-1730、18:00-21:00</t>
  </si>
  <si>
    <t>08:30-12:00、14:00-1700</t>
  </si>
  <si>
    <t>王小兒科診所</t>
  </si>
  <si>
    <t>09:00-12:00
15:30-18:00</t>
  </si>
  <si>
    <t>桃園市中壢區衛生所</t>
  </si>
  <si>
    <t>新安診所</t>
  </si>
  <si>
    <t>隨到隨打</t>
  </si>
  <si>
    <t>08:30-12:00
15:00-17:50
19:00-21:00</t>
  </si>
  <si>
    <t>08:30-12:00
19:00-21:00</t>
  </si>
  <si>
    <t>聯恩診所</t>
  </si>
  <si>
    <t>16:00-17:00</t>
  </si>
  <si>
    <t>怡家診所</t>
  </si>
  <si>
    <t>08:00-11:30
15:00-17:30
18:30-20:30</t>
  </si>
  <si>
    <t xml:space="preserve">08:00-11:30
15:00-17:30
</t>
  </si>
  <si>
    <t>維賢診所</t>
  </si>
  <si>
    <t>08:30-11:30
14:30- 17:30
19:00-20:30</t>
  </si>
  <si>
    <t xml:space="preserve">08:30-11:30
14:30- 17:30
</t>
  </si>
  <si>
    <t>08:30-11:30</t>
  </si>
  <si>
    <t>新永和醫院</t>
  </si>
  <si>
    <t>09:00-11:00 14:00-16:00</t>
  </si>
  <si>
    <t>09:00-11:00</t>
  </si>
  <si>
    <t>河助璽恒診所</t>
  </si>
  <si>
    <t>08:30-11:00
15:00-17:00
19:00-20:00</t>
  </si>
  <si>
    <t>08:30-11:00 19:00-20:00</t>
  </si>
  <si>
    <t xml:space="preserve">08:30-11:00 </t>
  </si>
  <si>
    <t>桃園市平鎮區衛生所</t>
  </si>
  <si>
    <t>聯新國際醫院</t>
  </si>
  <si>
    <t>可電話 官網 現場預約 最後報到時間為門診結束前30分鐘</t>
  </si>
  <si>
    <t>09:00-12:00</t>
  </si>
  <si>
    <t>18:00-21:00</t>
  </si>
  <si>
    <t>吳英錦小兒科診所</t>
  </si>
  <si>
    <t>09:00-11:30
15:00-17:30
18:30-20:30</t>
  </si>
  <si>
    <t>向陽診所</t>
  </si>
  <si>
    <t>先來電確認疫苗存量
 再網路預約[新冠疫苗診]
 https://tinyurl.com/2p9x8tbn</t>
  </si>
  <si>
    <t>08:30-12:00
 15:00-17:30
 18:30-21:00</t>
  </si>
  <si>
    <t>08:30-12:00
 15:00-18:00</t>
  </si>
  <si>
    <t>永晉診所</t>
  </si>
  <si>
    <t>電話詢問</t>
  </si>
  <si>
    <t>09:00-12:00
17:00-21:00</t>
  </si>
  <si>
    <t xml:space="preserve">09:00-12:00
</t>
  </si>
  <si>
    <t>謝秋梅診所</t>
  </si>
  <si>
    <t>隨到隨打,請先來電確認</t>
  </si>
  <si>
    <t>08:30-11:30
16:00-20:30</t>
  </si>
  <si>
    <t>08:30-11:30
16:00-18:30</t>
  </si>
  <si>
    <t>聖昌診所</t>
  </si>
  <si>
    <t>請先來電確認庫存量，隨到隨打</t>
  </si>
  <si>
    <t>08:30-12:00 15:00-18:00 18:30-21:00</t>
  </si>
  <si>
    <t>聖德診所</t>
  </si>
  <si>
    <t>09:00-12:30
14:30-17:30
18:10-21:00</t>
  </si>
  <si>
    <t>09:00-12:30
18:10-21:00</t>
  </si>
  <si>
    <t>09:00-12:30
14:30-17:30</t>
  </si>
  <si>
    <t>09:00-12:30</t>
  </si>
  <si>
    <t>永欣診所</t>
  </si>
  <si>
    <t>08:00-12:00
14:30-18:00
18:30-21:30</t>
  </si>
  <si>
    <t xml:space="preserve">08:30-12:00
</t>
  </si>
  <si>
    <t>柯福順耳鼻喉科診所</t>
  </si>
  <si>
    <t>08:00-12:00
14:30-18:00
18:30-21:00</t>
  </si>
  <si>
    <t xml:space="preserve">08:00-12:00
14:30-18:00
</t>
  </si>
  <si>
    <t>李柏鋒診所</t>
  </si>
  <si>
    <t>隨到隨打，先來電詢問疫苗量
03-2207480</t>
  </si>
  <si>
    <t>15:00-17:30
19:00-21:00</t>
  </si>
  <si>
    <t>勤業診所</t>
  </si>
  <si>
    <t>11:00-12:00
15:00-17:00</t>
  </si>
  <si>
    <t>11:00-12:00
15:00-17:30</t>
  </si>
  <si>
    <t>振興診所</t>
  </si>
  <si>
    <t>可來電詢問
門診時間可隨到隨打</t>
  </si>
  <si>
    <t>08:30-12:00
14:00-17:30
18:30-21:30</t>
  </si>
  <si>
    <t>慈文診所</t>
  </si>
  <si>
    <t>09:00-11:30
18:00-21:00</t>
  </si>
  <si>
    <t xml:space="preserve">09:00-11:30
</t>
  </si>
  <si>
    <t>鴻林耳鼻喉科診所</t>
  </si>
  <si>
    <t>隨到隨打，開診時間詳見臉書公告</t>
  </si>
  <si>
    <t>08:10-21:00</t>
  </si>
  <si>
    <t>全家親子診所</t>
  </si>
  <si>
    <t>08:00-12:30
15:00-17:30
18:00-21:30</t>
  </si>
  <si>
    <t>08:00-12:30</t>
  </si>
  <si>
    <t>胡錕杰診所</t>
  </si>
  <si>
    <t>每週四下午隨到隨打</t>
  </si>
  <si>
    <t>16:00-17:30</t>
  </si>
  <si>
    <t>何翊菁診所</t>
  </si>
  <si>
    <t>09:00-11:30
14:30-17:00
18:30-21:00</t>
  </si>
  <si>
    <t>惠生保安婦幼診所</t>
  </si>
  <si>
    <t>09:00-12:00
14:30-17:30
18:30-21:30</t>
  </si>
  <si>
    <t xml:space="preserve">09:00-12:00
14:30-17:30
</t>
  </si>
  <si>
    <t>吉兒診所</t>
  </si>
  <si>
    <t>09:00-12:00
15:00-18:00
18:30-22:00</t>
  </si>
  <si>
    <t>昇暉診所</t>
  </si>
  <si>
    <t>隨到隨打,先來電詢問</t>
  </si>
  <si>
    <t>08:30-12:00
18:15-20:00</t>
  </si>
  <si>
    <t>美劭診所</t>
  </si>
  <si>
    <t>08:30-12:00
14:30-18:00</t>
  </si>
  <si>
    <t>大順診所</t>
  </si>
  <si>
    <t>孫德金小兒科診所</t>
  </si>
  <si>
    <t>請先打電話確認疫苗數量</t>
  </si>
  <si>
    <t>08:30-11:30 17:00-20:30</t>
  </si>
  <si>
    <t xml:space="preserve">08:30-11:30 </t>
  </si>
  <si>
    <t>陸勇亮診所</t>
  </si>
  <si>
    <t>依序隨到隨打,請先來電確認疫苗庫存</t>
  </si>
  <si>
    <t>08:40-12:00 17:10-20:30</t>
  </si>
  <si>
    <t>蘇裕哲診所</t>
  </si>
  <si>
    <t>09:00-11:30 15:00-16:30 18:00-20:00</t>
  </si>
  <si>
    <t>顧小兒科診所</t>
  </si>
  <si>
    <t>08:30-12:00  15:30-18:00  18:45-21:45</t>
  </si>
  <si>
    <t>合康診所</t>
  </si>
  <si>
    <t>08:00-12:30
14:30-17:30
18:30-21:30</t>
  </si>
  <si>
    <t>桃庚聯合診所</t>
  </si>
  <si>
    <t>08:30-12:00
14:30-17:30
18:30-21:30</t>
  </si>
  <si>
    <t>08:30-12:00
14:30-16:30</t>
  </si>
  <si>
    <t>桃園市桃園區衛生所</t>
  </si>
  <si>
    <t>09:00-11:30</t>
  </si>
  <si>
    <t>正典診所</t>
  </si>
  <si>
    <t>週四上午休診，週六晚上休診，週日休診</t>
  </si>
  <si>
    <t>08:30-11:30
14:30-17:00
18:30-20:30</t>
  </si>
  <si>
    <t>14:30-17:00
18:30-20:30</t>
  </si>
  <si>
    <t xml:space="preserve">08:30-11:30
14:30-17:00
</t>
  </si>
  <si>
    <t>佳祐診所</t>
  </si>
  <si>
    <t>08:30-11:30
14:00-16:30
18:00-20:30</t>
  </si>
  <si>
    <t xml:space="preserve">08:30-11:30
</t>
  </si>
  <si>
    <t>愛兒親子診所</t>
  </si>
  <si>
    <t>10:30-12:00
15:00-18:00
19:30-20:30</t>
  </si>
  <si>
    <t>10:30-12:00
18:30-21:30</t>
  </si>
  <si>
    <t>10:30-12:00
18:00-21:00</t>
  </si>
  <si>
    <t>桃園秉坤婦幼醫院</t>
  </si>
  <si>
    <t>09:00-12:00
14:00-17:00
18:00-21:30</t>
  </si>
  <si>
    <t>09:00-12:00
18:00-21:30</t>
  </si>
  <si>
    <t>禾馨桃園婦幼診所</t>
  </si>
  <si>
    <t>09:00-12:30
13:30-17:00
18:00-21:30</t>
  </si>
  <si>
    <t xml:space="preserve">09:00-12:30
</t>
  </si>
  <si>
    <t>晨暘診所</t>
  </si>
  <si>
    <t>請先來電確認疫苗庫存量，隨到隨打</t>
  </si>
  <si>
    <t>08:30-11:30
14:30-17:30
18:30-20:30</t>
  </si>
  <si>
    <t>寶順診所</t>
  </si>
  <si>
    <t>政揚診所</t>
  </si>
  <si>
    <t>08:00-12:00  15:00-18:00  18:30-21:30</t>
  </si>
  <si>
    <t>桃園市復興區衛生所</t>
  </si>
  <si>
    <t>隨到隨打至疫苗用罄</t>
  </si>
  <si>
    <t>桃園市新屋區衛生所</t>
  </si>
  <si>
    <t>天成醫院</t>
  </si>
  <si>
    <t>08:30-11:30
13:30-16:30
18:00-21:00</t>
  </si>
  <si>
    <t>健宏診所</t>
  </si>
  <si>
    <t>08:00-12:00 15:00-18:00   18:30-20:00</t>
  </si>
  <si>
    <t>姜博文診所</t>
  </si>
  <si>
    <t>隨到隨打(如遇門診人潮較多時,還請耐心等候.感謝)</t>
  </si>
  <si>
    <t>08:00-11:30  14:00-17:30  18:30-21:00</t>
  </si>
  <si>
    <t>08:00-11:30 14:00-17:30</t>
  </si>
  <si>
    <t>育勝診所</t>
  </si>
  <si>
    <t>特定時間隨到隨打</t>
  </si>
  <si>
    <t>桃園市楊梅區衛生所</t>
  </si>
  <si>
    <t>09:00-11:30
14:00-16:00</t>
  </si>
  <si>
    <t>鄭鈞源診所</t>
  </si>
  <si>
    <t>08:00-11:50
15:00-17:50</t>
  </si>
  <si>
    <t>弘仁小兒科診所</t>
  </si>
  <si>
    <t>08:00-12:00
15:00-18:00
18:30-20:00</t>
  </si>
  <si>
    <t>09:30-11:30
15:00-17:30
18:30-20:00</t>
  </si>
  <si>
    <t>怡仁綜合醫院</t>
  </si>
  <si>
    <t>09:00-11:30  14:00-16:30  18:00-20:30</t>
  </si>
  <si>
    <t xml:space="preserve">09:00-11:30  </t>
  </si>
  <si>
    <t>桃園市龍潭區衛生所</t>
  </si>
  <si>
    <t>平安診所</t>
  </si>
  <si>
    <t>請打電話詢問</t>
  </si>
  <si>
    <t>朱永恆診所</t>
  </si>
  <si>
    <t>隨到隨打，請先電話詢問疫苗庫存，依現場為主</t>
  </si>
  <si>
    <t>08:00-12:00
15:00-17:30
18:30-20:30</t>
  </si>
  <si>
    <t>鴻興診所</t>
  </si>
  <si>
    <t>長庚醫療財團法人林口長庚紀念醫院</t>
  </si>
  <si>
    <t>隨到隨打(請先完成網路掛號)</t>
  </si>
  <si>
    <t>08:30-11:30 13:30-16:30</t>
  </si>
  <si>
    <t>德泰診所</t>
  </si>
  <si>
    <t>08:00-11:30 14:30-21:00</t>
  </si>
  <si>
    <t>08:00-11:30 14:30-17:50</t>
  </si>
  <si>
    <t>微笑親子耳鼻喉科診所</t>
  </si>
  <si>
    <t>隨到隨打，請先來電確認庫存量</t>
  </si>
  <si>
    <t>08:30-11:30 15:00-20:30</t>
  </si>
  <si>
    <t>08:30-11:30 15:00-17:00</t>
  </si>
  <si>
    <t>無尾熊診所</t>
  </si>
  <si>
    <t>隨到隨打，請先來電詢問疫苗庫存</t>
  </si>
  <si>
    <t>15:00-17:00</t>
  </si>
  <si>
    <t>陳完任家庭醫學科診所</t>
  </si>
  <si>
    <t>08:00-11:30 16:00-20:30</t>
  </si>
  <si>
    <t xml:space="preserve">08:00-11:30 </t>
  </si>
  <si>
    <t>桃園市龜山區衛生所</t>
  </si>
  <si>
    <t>上午門診隨到隨打.
週二、週三下午限12歲以下學童/幼童.</t>
  </si>
  <si>
    <t>許忠信小兒科診所</t>
  </si>
  <si>
    <t>08:00-12:00
14:30-18:00</t>
  </si>
  <si>
    <t>08:00-12:00
14:30-18:00
19:00-21:30</t>
  </si>
  <si>
    <t>連淑芳小兒科診所</t>
  </si>
  <si>
    <t>08:00-12:00 16:30-21:00</t>
  </si>
  <si>
    <t>大明醫院</t>
  </si>
  <si>
    <t>長庚醫療財團法人桃園長庚紀念醫院</t>
  </si>
  <si>
    <t>安泰耳鼻喉科診所</t>
  </si>
  <si>
    <t>09:00-11:00
15:30-17:00</t>
  </si>
  <si>
    <t>15:30-17:00</t>
  </si>
  <si>
    <t>佳音小兒科診所</t>
  </si>
  <si>
    <t>隨到隨打，請先來電確認疫苗庫存</t>
  </si>
  <si>
    <t>08:30-11:30
14:30-17:00
18:00-20:30</t>
  </si>
  <si>
    <t>德信診所</t>
  </si>
  <si>
    <t>隨到隨打，打到為止</t>
  </si>
  <si>
    <t>09:00-11:00
14:30-16:30
18:00-20:00</t>
  </si>
  <si>
    <t>09:00-11:00
18:00-20:00</t>
  </si>
  <si>
    <t>佑心親子診所</t>
  </si>
  <si>
    <t>隨到隨打，請先來電確認有無疫苗</t>
  </si>
  <si>
    <t>08:00-12:00
14:30-17:30
18:00-21:00</t>
  </si>
  <si>
    <t>桃園市蘆竹區衛生所</t>
  </si>
  <si>
    <t>愛鄰親子診所</t>
  </si>
  <si>
    <t>08:00-12:00
15:00-18:00
18:30-21:00</t>
  </si>
  <si>
    <t xml:space="preserve">08:00-12:00
</t>
  </si>
  <si>
    <t>全心診所</t>
  </si>
  <si>
    <t>15:00-18:00     19:00-21:00</t>
  </si>
  <si>
    <t>10:00-12:00     15:00-17:30</t>
  </si>
  <si>
    <t>聯禾診所</t>
  </si>
  <si>
    <t xml:space="preserve">09:00-11:00
14:30-16:30
</t>
  </si>
  <si>
    <t>桃園市觀音區衛生所</t>
  </si>
  <si>
    <t>隨到隨打
週一至週五早上
週一至週四下午</t>
  </si>
  <si>
    <t>08:30-11:00
13:30-16:00</t>
    <phoneticPr fontId="2" type="noConversion"/>
  </si>
  <si>
    <t>08:30-11:00</t>
    <phoneticPr fontId="2" type="noConversion"/>
  </si>
  <si>
    <t>周一至週五，隨到隨打
上午0800-1100
下午1400-1600</t>
  </si>
  <si>
    <t>08:00-11:00
14:00-16:00</t>
  </si>
  <si>
    <t>09:00-11:30</t>
    <phoneticPr fontId="3" type="noConversion"/>
  </si>
  <si>
    <t>09:00-11:30
14:00-15:30</t>
    <phoneticPr fontId="3" type="noConversion"/>
  </si>
  <si>
    <t>13:30-15:30 (限6個月-11歲)</t>
  </si>
  <si>
    <t>13:30-15:30 (限12足歲以上)</t>
  </si>
  <si>
    <t>隨到隨打
(隨到隨打.優先保留已預約.疫苗用罄為止)</t>
  </si>
  <si>
    <t>隨到隨打
週一至週五 早上（限12歲以上）
週二及週四 下午（限 6個月至11歲）</t>
  </si>
  <si>
    <t>08:30-11:30
14:00-16:00</t>
  </si>
  <si>
    <t>08:00-11:00</t>
  </si>
  <si>
    <t>08:30-11:30
13:30-16:00</t>
  </si>
  <si>
    <t>依門診時間隨到隨打</t>
    <phoneticPr fontId="2" type="noConversion"/>
  </si>
  <si>
    <r>
      <t>週二~週四</t>
    </r>
    <r>
      <rPr>
        <b/>
        <sz val="11"/>
        <color rgb="FF1F1F1F"/>
        <rFont val="Microsoft JhengHei"/>
        <family val="2"/>
        <charset val="136"/>
      </rPr>
      <t xml:space="preserve">接種對象 : 滿6個月大~11歲(不滿12歲)
週一及週五接種對象 : 限12足歲以上 </t>
    </r>
  </si>
  <si>
    <t>08:30-11:30
14:00-16:00</t>
    <phoneticPr fontId="2" type="noConversion"/>
  </si>
  <si>
    <t>09:00-11:30</t>
    <phoneticPr fontId="2" type="noConversion"/>
  </si>
  <si>
    <t>08:30-11:30
13:30-16:30</t>
  </si>
  <si>
    <t>08:30-11:00
13:30-16:30</t>
  </si>
  <si>
    <t>隨到隨打 
週一至週五 早上（限12歲以上）
週一及週四 下午（限 6個月至11歲）</t>
  </si>
  <si>
    <t>9：00-11:00</t>
  </si>
  <si>
    <t>9：00-11:00 14:00-16:00</t>
  </si>
  <si>
    <t>隨到隨打</t>
    <phoneticPr fontId="2" type="noConversion"/>
  </si>
  <si>
    <t>08:00-11:50
15:00-17:50</t>
    <phoneticPr fontId="2" type="noConversion"/>
  </si>
  <si>
    <t>09:00-11:00
(限12足歲以上)</t>
    <phoneticPr fontId="2" type="noConversion"/>
  </si>
  <si>
    <t>桃園市COVID-19疫苗合約醫療院所開診時間一覽表(1219-1225)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</si>
</sst>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26"/>
      <color rgb="FF00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1F1F1F"/>
      <name val="Microsoft JhengHei"/>
      <family val="2"/>
      <charset val="136"/>
    </font>
    <font>
      <sz val="12"/>
      <color rgb="FF000000"/>
      <name val="&quot;Microsoft JhengHei&quot;"/>
    </font>
    <font>
      <u/>
      <sz val="10"/>
      <color theme="10"/>
      <name val="新細明體"/>
      <family val="2"/>
      <scheme val="minor"/>
    </font>
    <font>
      <u/>
      <sz val="10"/>
      <color theme="10"/>
      <name val="新細明體"/>
      <family val="3"/>
      <charset val="136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1F1F1F"/>
      <name val="&quot;Microsoft JhengHei&quot;"/>
    </font>
    <font>
      <sz val="12"/>
      <color rgb="FF1F1F1F"/>
      <name val="細明體"/>
      <family val="3"/>
      <charset val="136"/>
    </font>
    <font>
      <sz val="12"/>
      <color theme="1"/>
      <name val="&quot;Microsoft JhengHei&quot;"/>
    </font>
    <font>
      <u/>
      <sz val="12"/>
      <color rgb="FF0000FF"/>
      <name val="新細明體"/>
      <family val="1"/>
      <charset val="136"/>
    </font>
    <font>
      <sz val="12"/>
      <color rgb="FF1F1F1F"/>
      <name val="&quot;Google Sans&quot;"/>
    </font>
    <font>
      <b/>
      <sz val="11"/>
      <color rgb="FF1F1F1F"/>
      <name val="Microsoft JhengHei"/>
      <family val="2"/>
      <charset val="136"/>
    </font>
    <font>
      <sz val="11"/>
      <color rgb="FF1F1F1F"/>
      <name val="Microsoft JhengHei"/>
      <family val="2"/>
      <charset val="136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6" borderId="3" xfId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0020958\Downloads\&#26691;&#22290;&#24066;COVID-19&#30123;&#33495;&#21512;&#32004;&#38498;&#25152;&#35519;&#26597;&#34920;(1219-1225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每週調查表1219-1225"/>
      <sheetName val="整理用檔"/>
      <sheetName val="貼上區"/>
      <sheetName val="來源檔"/>
      <sheetName val="來源檔2"/>
      <sheetName val="嬰幼兒莫德納"/>
      <sheetName val="嬰幼兒BNT"/>
      <sheetName val="兒童BNT"/>
      <sheetName val="嬰幼兒莫德納-合約院所"/>
      <sheetName val="嬰幼兒BNT-合約院所"/>
      <sheetName val="嬰幼兒莫德納疫苗專責門診時間"/>
      <sheetName val="嬰幼兒莫德納疫苗專責門診"/>
      <sheetName val="幼兒莫德納疫苗快打站"/>
      <sheetName val="排序表"/>
    </sheetNames>
    <sheetDataSet>
      <sheetData sheetId="0"/>
      <sheetData sheetId="1"/>
      <sheetData sheetId="2"/>
      <sheetData sheetId="3"/>
      <sheetData sheetId="4">
        <row r="1">
          <cell r="B1" t="str">
            <v>醫療院所名稱</v>
          </cell>
          <cell r="C1" t="str">
            <v>地址</v>
          </cell>
          <cell r="D1" t="str">
            <v>洽詢電話</v>
          </cell>
        </row>
        <row r="2">
          <cell r="B2" t="str">
            <v>桃園市桃園區衛生所</v>
          </cell>
          <cell r="C2" t="str">
            <v>桃園市桃園區國豐三街123號4樓</v>
          </cell>
          <cell r="D2" t="str">
            <v>03-3791888</v>
          </cell>
        </row>
        <row r="3">
          <cell r="B3" t="str">
            <v>謝秋梅診所</v>
          </cell>
          <cell r="C3" t="str">
            <v>桃園市桃園區大有路428號1、3樓</v>
          </cell>
          <cell r="D3" t="str">
            <v>03-3151100</v>
          </cell>
        </row>
        <row r="4">
          <cell r="B4" t="str">
            <v>聖昌診所</v>
          </cell>
          <cell r="C4" t="str">
            <v>桃園市桃園區大業路一段318號</v>
          </cell>
          <cell r="D4" t="str">
            <v>03-3150732</v>
          </cell>
        </row>
        <row r="5">
          <cell r="B5" t="str">
            <v>亞聯親子診所</v>
          </cell>
          <cell r="C5" t="str">
            <v>桃園市桃園區大興西路2段82－1號1樓</v>
          </cell>
          <cell r="D5" t="str">
            <v>03-3013088</v>
          </cell>
        </row>
        <row r="6">
          <cell r="B6" t="str">
            <v>聖德診所</v>
          </cell>
          <cell r="C6" t="str">
            <v>桃園市桃園區大興西路二段69巷3號1樓</v>
          </cell>
          <cell r="D6" t="str">
            <v>03-3562319</v>
          </cell>
        </row>
        <row r="7">
          <cell r="B7" t="str">
            <v>永欣診所</v>
          </cell>
          <cell r="C7" t="str">
            <v>桃園市桃園區大興路193號1樓</v>
          </cell>
          <cell r="D7" t="str">
            <v>03-3587669</v>
          </cell>
        </row>
        <row r="8">
          <cell r="B8" t="str">
            <v>衛生福利部桃園醫院</v>
          </cell>
          <cell r="C8" t="str">
            <v>桃園市桃園區中山路1492號</v>
          </cell>
          <cell r="D8" t="str">
            <v>03-3699721</v>
          </cell>
        </row>
        <row r="9">
          <cell r="B9" t="str">
            <v>李柏鋒診所</v>
          </cell>
          <cell r="C9" t="str">
            <v>桃園市桃園區中山路807號</v>
          </cell>
          <cell r="D9" t="str">
            <v>03-2207480</v>
          </cell>
        </row>
        <row r="10">
          <cell r="B10" t="str">
            <v>蕭閔誌診所</v>
          </cell>
          <cell r="C10" t="str">
            <v>桃園市桃園區中平路99號1樓</v>
          </cell>
          <cell r="D10" t="str">
            <v>03-2207911</v>
          </cell>
        </row>
        <row r="11">
          <cell r="B11" t="str">
            <v>振興診所</v>
          </cell>
          <cell r="C11" t="str">
            <v>桃園市桃園區中正路527號</v>
          </cell>
          <cell r="D11" t="str">
            <v>03-3332077</v>
          </cell>
        </row>
        <row r="12">
          <cell r="B12" t="str">
            <v>鴻林耳鼻喉科診所</v>
          </cell>
          <cell r="C12" t="str">
            <v>桃園市桃園區中正路567號</v>
          </cell>
          <cell r="D12" t="str">
            <v>03-3377088</v>
          </cell>
        </row>
        <row r="13">
          <cell r="B13" t="str">
            <v>全家親子診所</v>
          </cell>
          <cell r="C13" t="str">
            <v>桃園市桃園區中正路605號</v>
          </cell>
          <cell r="D13" t="str">
            <v>03-3358585</v>
          </cell>
        </row>
        <row r="14">
          <cell r="B14" t="str">
            <v>何翊菁診所</v>
          </cell>
          <cell r="C14" t="str">
            <v>桃園市桃園區中埔六街123號1樓</v>
          </cell>
          <cell r="D14" t="str">
            <v>03-3551466</v>
          </cell>
        </row>
        <row r="15">
          <cell r="B15" t="str">
            <v>奕恩小兒科診所</v>
          </cell>
          <cell r="C15" t="str">
            <v>桃園市桃園區天祥三街36號</v>
          </cell>
          <cell r="D15" t="str">
            <v>03-3571580</v>
          </cell>
        </row>
        <row r="16">
          <cell r="B16" t="str">
            <v>吉兒診所</v>
          </cell>
          <cell r="C16" t="str">
            <v>桃園市桃園區民光東路107號</v>
          </cell>
          <cell r="D16" t="str">
            <v>03-3339995</v>
          </cell>
        </row>
        <row r="17">
          <cell r="B17" t="str">
            <v>臺北榮民總醫院桃園分院</v>
          </cell>
          <cell r="C17" t="str">
            <v>桃園市桃園區成功路三段100號</v>
          </cell>
          <cell r="D17" t="str">
            <v>03-3384889</v>
          </cell>
        </row>
        <row r="18">
          <cell r="B18" t="str">
            <v>曹景雄小兒科診所</v>
          </cell>
          <cell r="C18" t="str">
            <v>桃園市桃園區延平路113號</v>
          </cell>
          <cell r="D18" t="str">
            <v>03-2183142</v>
          </cell>
        </row>
        <row r="19">
          <cell r="B19" t="str">
            <v>明欣診所</v>
          </cell>
          <cell r="C19" t="str">
            <v>桃園市桃園區南平路206號之2號</v>
          </cell>
          <cell r="D19" t="str">
            <v>03-3169189</v>
          </cell>
        </row>
        <row r="20">
          <cell r="B20" t="str">
            <v>大順診所</v>
          </cell>
          <cell r="C20" t="str">
            <v>桃園市桃園區南平路302之3號</v>
          </cell>
          <cell r="D20" t="str">
            <v>03-3167585</v>
          </cell>
        </row>
        <row r="21">
          <cell r="B21" t="str">
            <v>良祐診所</v>
          </cell>
          <cell r="C21" t="str">
            <v>桃園市桃園區南平路518號</v>
          </cell>
          <cell r="D21" t="str">
            <v>03-3163335</v>
          </cell>
        </row>
        <row r="22">
          <cell r="B22" t="str">
            <v>沙爾德聖保祿修女會醫療財團法人聖保祿醫院</v>
          </cell>
          <cell r="C22" t="str">
            <v>桃園市桃園區建新街123號</v>
          </cell>
          <cell r="D22" t="str">
            <v>03-3613141</v>
          </cell>
        </row>
        <row r="23">
          <cell r="B23" t="str">
            <v>家恩診所</v>
          </cell>
          <cell r="C23" t="str">
            <v>桃園市桃園區桃智路12號</v>
          </cell>
          <cell r="D23" t="str">
            <v>03-3632300</v>
          </cell>
        </row>
        <row r="24">
          <cell r="B24" t="str">
            <v>孫德金小兒科診所</v>
          </cell>
          <cell r="C24" t="str">
            <v>桃園市桃園區桃鶯路209號1樓</v>
          </cell>
          <cell r="D24" t="str">
            <v>03-3778759</v>
          </cell>
        </row>
        <row r="25">
          <cell r="B25" t="str">
            <v>蘇裕哲診所</v>
          </cell>
          <cell r="C25" t="str">
            <v>桃園市桃園區國鼎一街36號</v>
          </cell>
          <cell r="D25" t="str">
            <v>03-3692335</v>
          </cell>
        </row>
        <row r="26">
          <cell r="B26" t="str">
            <v>顧小兒科診所</v>
          </cell>
          <cell r="C26" t="str">
            <v>桃園市桃園區國際路一段1146號</v>
          </cell>
          <cell r="D26" t="str">
            <v>03-2202364</v>
          </cell>
        </row>
        <row r="27">
          <cell r="B27" t="str">
            <v>合康診所</v>
          </cell>
          <cell r="C27" t="str">
            <v>桃園市桃園區國際路二段10號</v>
          </cell>
          <cell r="D27" t="str">
            <v>03-3703009</v>
          </cell>
        </row>
        <row r="28">
          <cell r="B28" t="str">
            <v>桃庚聯合診所</v>
          </cell>
          <cell r="C28" t="str">
            <v>桃園市桃園區國際路二段38號</v>
          </cell>
          <cell r="D28" t="str">
            <v>03-3705119*802</v>
          </cell>
        </row>
        <row r="29">
          <cell r="B29" t="str">
            <v>聯新國際醫院桃新分院</v>
          </cell>
          <cell r="C29" t="str">
            <v>桃園市桃園區復興路195號</v>
          </cell>
          <cell r="D29" t="str">
            <v>03-3325678</v>
          </cell>
        </row>
        <row r="30">
          <cell r="B30" t="str">
            <v>佳祐診所</v>
          </cell>
          <cell r="C30" t="str">
            <v>桃園市桃園區復興路402號</v>
          </cell>
          <cell r="D30" t="str">
            <v>03-3382280</v>
          </cell>
        </row>
        <row r="31">
          <cell r="B31" t="str">
            <v>禾馨桃園婦幼診所</v>
          </cell>
          <cell r="C31" t="str">
            <v>桃園市桃園區經國二路36號</v>
          </cell>
          <cell r="D31" t="str">
            <v>03-3465333</v>
          </cell>
        </row>
        <row r="32">
          <cell r="B32" t="str">
            <v>敏盛綜合醫院</v>
          </cell>
          <cell r="C32" t="str">
            <v>桃園市桃園區經國路168號</v>
          </cell>
          <cell r="D32" t="str">
            <v>03-3179599</v>
          </cell>
        </row>
        <row r="33">
          <cell r="B33" t="str">
            <v>愛兒親子診所</v>
          </cell>
          <cell r="C33" t="str">
            <v>桃園市桃園區慈文路192號</v>
          </cell>
          <cell r="D33" t="str">
            <v>03-3554766</v>
          </cell>
        </row>
        <row r="34">
          <cell r="B34" t="str">
            <v>陸勇亮診所</v>
          </cell>
          <cell r="C34" t="str">
            <v>桃園市桃園區桃鶯路273號</v>
          </cell>
          <cell r="D34" t="str">
            <v>03-3623368</v>
          </cell>
        </row>
        <row r="35">
          <cell r="B35" t="str">
            <v>尚群診所</v>
          </cell>
          <cell r="C35" t="str">
            <v>桃園市桃園區三民路三段512號</v>
          </cell>
          <cell r="D35" t="str">
            <v>03-3672348</v>
          </cell>
        </row>
        <row r="36">
          <cell r="B36" t="str">
            <v>大興維格內科診所</v>
          </cell>
          <cell r="C36" t="str">
            <v>桃園市桃園區大興西路二段131.135號</v>
          </cell>
          <cell r="D36" t="str">
            <v>03-3020185*100</v>
          </cell>
        </row>
        <row r="37">
          <cell r="B37" t="str">
            <v>德仁醫院</v>
          </cell>
          <cell r="C37" t="str">
            <v>桃園市桃園區桃鶯路245號</v>
          </cell>
          <cell r="D37" t="str">
            <v>03-3617985</v>
          </cell>
        </row>
        <row r="38">
          <cell r="B38" t="str">
            <v>盛軒耳鼻喉科診所</v>
          </cell>
          <cell r="C38" t="str">
            <v>桃園市桃園區南平路302-5號</v>
          </cell>
          <cell r="D38" t="str">
            <v>03-3552345</v>
          </cell>
        </row>
        <row r="39">
          <cell r="B39" t="str">
            <v>胡錕杰診所</v>
          </cell>
          <cell r="C39" t="str">
            <v>桃園市桃園區中埔二街121號</v>
          </cell>
          <cell r="D39" t="str">
            <v>03-3025371</v>
          </cell>
        </row>
        <row r="40">
          <cell r="B40" t="str">
            <v>惠生保安婦幼診所</v>
          </cell>
          <cell r="C40" t="str">
            <v>桃園市桃園區介壽路493號</v>
          </cell>
          <cell r="D40" t="str">
            <v>03-2185678</v>
          </cell>
        </row>
        <row r="41">
          <cell r="B41" t="str">
            <v>永安診所</v>
          </cell>
          <cell r="C41" t="str">
            <v>無施打新冠疫苗業務</v>
          </cell>
          <cell r="D41" t="str">
            <v>03-3326415</v>
          </cell>
        </row>
        <row r="42">
          <cell r="B42" t="str">
            <v>美劭診所</v>
          </cell>
          <cell r="C42" t="str">
            <v>桃園市桃園區永安路389號</v>
          </cell>
          <cell r="D42" t="str">
            <v>03-3368787</v>
          </cell>
        </row>
        <row r="43">
          <cell r="B43" t="str">
            <v>正典診所</v>
          </cell>
          <cell r="C43" t="str">
            <v>桃園市桃園區莊敬路一段342之5號1樓</v>
          </cell>
          <cell r="D43" t="str">
            <v>03-3560889</v>
          </cell>
        </row>
        <row r="44">
          <cell r="B44" t="str">
            <v>陳治平診所</v>
          </cell>
          <cell r="C44" t="str">
            <v>桃園市桃園區中山路800號</v>
          </cell>
          <cell r="D44" t="str">
            <v>03-3602100</v>
          </cell>
        </row>
        <row r="45">
          <cell r="B45" t="str">
            <v>同德診所</v>
          </cell>
          <cell r="C45" t="str">
            <v>桃園市桃園區永安北路422號1號樓之1</v>
          </cell>
          <cell r="D45" t="str">
            <v>03-3577766</v>
          </cell>
        </row>
        <row r="46">
          <cell r="B46" t="str">
            <v>吳鎮宇親子耳鼻喉科診所</v>
          </cell>
          <cell r="C46" t="str">
            <v>桃園市桃園區中山路826號</v>
          </cell>
          <cell r="D46" t="str">
            <v>03-3787876</v>
          </cell>
        </row>
        <row r="47">
          <cell r="B47" t="str">
            <v>聖昕診所</v>
          </cell>
          <cell r="C47" t="str">
            <v>桃園市桃園區大興西路二段76巷10號1樓</v>
          </cell>
          <cell r="D47" t="str">
            <v>03-3021278</v>
          </cell>
        </row>
        <row r="48">
          <cell r="B48" t="str">
            <v>林振實小兒診所</v>
          </cell>
          <cell r="C48" t="str">
            <v>桃園市桃園區育樂街23號</v>
          </cell>
          <cell r="D48" t="str">
            <v>03-3350700</v>
          </cell>
        </row>
        <row r="49">
          <cell r="B49" t="str">
            <v>正興診所</v>
          </cell>
          <cell r="C49" t="str">
            <v>桃園市桃園區桃鶯路452號</v>
          </cell>
          <cell r="D49" t="str">
            <v>03-3635453</v>
          </cell>
        </row>
        <row r="50">
          <cell r="B50" t="str">
            <v>柯福順耳鼻喉科診所</v>
          </cell>
          <cell r="C50" t="str">
            <v>桃園市桃園區中山路613號</v>
          </cell>
          <cell r="D50" t="str">
            <v>03-2201122</v>
          </cell>
        </row>
        <row r="51">
          <cell r="B51" t="str">
            <v>晨暘診所</v>
          </cell>
          <cell r="C51" t="str">
            <v>桃園市桃園區寶山街235號1樓之2</v>
          </cell>
          <cell r="D51" t="str">
            <v>03-3175777</v>
          </cell>
        </row>
        <row r="52">
          <cell r="B52" t="str">
            <v>勤業診所</v>
          </cell>
          <cell r="C52" t="str">
            <v>桃園市桃園區中正路387號</v>
          </cell>
          <cell r="D52" t="str">
            <v>03-3337233</v>
          </cell>
        </row>
        <row r="53">
          <cell r="B53" t="str">
            <v>日出親子診所</v>
          </cell>
          <cell r="C53" t="str">
            <v>桃園市桃園區中山路824號1樓、826號1樓</v>
          </cell>
          <cell r="D53" t="str">
            <v>03-3787876</v>
          </cell>
        </row>
        <row r="54">
          <cell r="B54" t="str">
            <v>欣欣診所</v>
          </cell>
          <cell r="C54" t="str">
            <v>桃園市桃園區中正路1009號1樓</v>
          </cell>
          <cell r="D54" t="str">
            <v>03-3257780</v>
          </cell>
        </row>
        <row r="55">
          <cell r="B55" t="str">
            <v>胡順志診所</v>
          </cell>
          <cell r="C55" t="str">
            <v>桃園市桃園區中埔六街67號1F</v>
          </cell>
          <cell r="D55" t="str">
            <v>03-3258358</v>
          </cell>
        </row>
        <row r="56">
          <cell r="B56" t="str">
            <v>家和診所</v>
          </cell>
          <cell r="C56" t="str">
            <v>桃園市桃園區大業路2段13號1樓</v>
          </cell>
          <cell r="D56" t="str">
            <v>03-3575170</v>
          </cell>
        </row>
        <row r="57">
          <cell r="B57" t="str">
            <v>智元診所</v>
          </cell>
          <cell r="C57" t="str">
            <v>桃園市桃園區大業路一段333號</v>
          </cell>
          <cell r="D57" t="str">
            <v>03-3150708</v>
          </cell>
        </row>
        <row r="58">
          <cell r="B58" t="str">
            <v>永晉診所</v>
          </cell>
          <cell r="C58" t="str">
            <v>桃園市桃園區上海路110號1樓</v>
          </cell>
          <cell r="D58" t="str">
            <v>03-3441199</v>
          </cell>
        </row>
        <row r="59">
          <cell r="B59" t="str">
            <v>慈文診所</v>
          </cell>
          <cell r="C59" t="str">
            <v>桃園市桃園區中正路566號</v>
          </cell>
          <cell r="D59" t="str">
            <v>03-3355482</v>
          </cell>
        </row>
        <row r="60">
          <cell r="B60" t="str">
            <v>偉勝耳鼻喉科診所</v>
          </cell>
          <cell r="C60" t="str">
            <v>桃園市桃園區中正路558號</v>
          </cell>
          <cell r="D60" t="str">
            <v>03--3473858</v>
          </cell>
        </row>
        <row r="61">
          <cell r="B61" t="str">
            <v>寶順診所</v>
          </cell>
          <cell r="C61" t="str">
            <v>桃園市桃園區寶山街239號</v>
          </cell>
          <cell r="D61" t="str">
            <v>03-356-0127</v>
          </cell>
        </row>
        <row r="62">
          <cell r="B62" t="str">
            <v>昇暉診所</v>
          </cell>
          <cell r="C62" t="str">
            <v>桃園市桃園區永安路273號</v>
          </cell>
          <cell r="D62" t="str">
            <v>03-3366368</v>
          </cell>
        </row>
        <row r="63">
          <cell r="B63" t="str">
            <v>龍和診所</v>
          </cell>
          <cell r="C63" t="str">
            <v>桃園市桃園區龍安街153號</v>
          </cell>
          <cell r="D63" t="str">
            <v>03-3786145</v>
          </cell>
        </row>
        <row r="64">
          <cell r="B64" t="str">
            <v>桃園秉坤婦幼醫院</v>
          </cell>
          <cell r="C64" t="str">
            <v>桃園市桃園區慈文路957及959號</v>
          </cell>
          <cell r="D64" t="str">
            <v>03-3709191</v>
          </cell>
        </row>
        <row r="65">
          <cell r="B65" t="str">
            <v>佑霖診所</v>
          </cell>
          <cell r="C65" t="str">
            <v>桃園市桃園區寶慶路380號</v>
          </cell>
          <cell r="D65" t="str">
            <v>03-3026166</v>
          </cell>
        </row>
        <row r="66">
          <cell r="B66" t="str">
            <v>桃園馥齡診所</v>
          </cell>
          <cell r="C66" t="str">
            <v>桃園市桃園區龍安街49號</v>
          </cell>
          <cell r="D66" t="str">
            <v>03-3602568</v>
          </cell>
        </row>
        <row r="67">
          <cell r="B67" t="str">
            <v>德康診所</v>
          </cell>
          <cell r="C67" t="str">
            <v>桃園市桃園區育樂街18-6號</v>
          </cell>
          <cell r="D67" t="str">
            <v>03-3331266</v>
          </cell>
        </row>
        <row r="68">
          <cell r="B68" t="str">
            <v>桃園市中壢區衛生所</v>
          </cell>
          <cell r="C68" t="str">
            <v>桃園市中壢區溪洲街296號</v>
          </cell>
          <cell r="D68" t="str">
            <v>03-4352666</v>
          </cell>
        </row>
        <row r="69">
          <cell r="B69" t="str">
            <v>康平診所</v>
          </cell>
          <cell r="C69" t="str">
            <v>桃園市中壢區中山東路三段286號1樓288號1樓</v>
          </cell>
          <cell r="D69" t="str">
            <v>03-4560770</v>
          </cell>
        </row>
        <row r="70">
          <cell r="B70" t="str">
            <v>東新診所</v>
          </cell>
          <cell r="C70" t="str">
            <v>桃園市中壢區中山東路三段72號</v>
          </cell>
          <cell r="D70" t="str">
            <v>03-4375588</v>
          </cell>
        </row>
        <row r="71">
          <cell r="B71" t="str">
            <v>佳國耳鼻喉科診所</v>
          </cell>
          <cell r="C71" t="str">
            <v>桃園市中壢區中北路47號</v>
          </cell>
          <cell r="D71" t="str">
            <v>03-4664735</v>
          </cell>
        </row>
        <row r="72">
          <cell r="B72" t="str">
            <v>華揚醫院</v>
          </cell>
          <cell r="C72" t="str">
            <v>桃園市中壢區中北路二段316號</v>
          </cell>
          <cell r="D72" t="str">
            <v>03-4577200</v>
          </cell>
        </row>
        <row r="73">
          <cell r="B73" t="str">
            <v>林國揆小兒科診所</v>
          </cell>
          <cell r="C73" t="str">
            <v>桃園市中壢區中北路二段402號</v>
          </cell>
          <cell r="D73" t="str">
            <v>03-4387023</v>
          </cell>
        </row>
        <row r="74">
          <cell r="B74" t="str">
            <v>中新小兒科聯合診所</v>
          </cell>
          <cell r="C74" t="str">
            <v>桃園市中壢區中北路二段54號</v>
          </cell>
          <cell r="D74" t="str">
            <v>03-4682832</v>
          </cell>
        </row>
        <row r="75">
          <cell r="B75" t="str">
            <v>中美醫院</v>
          </cell>
          <cell r="C75" t="str">
            <v>桃園市中壢區中美路95號</v>
          </cell>
          <cell r="D75" t="str">
            <v>03-4266222</v>
          </cell>
        </row>
        <row r="76">
          <cell r="B76" t="str">
            <v>宏其醫療社團法人宏其婦幼醫院</v>
          </cell>
          <cell r="C76" t="str">
            <v>桃園市中壢區元化路223號</v>
          </cell>
          <cell r="D76" t="str">
            <v>03-4618888</v>
          </cell>
        </row>
        <row r="77">
          <cell r="B77" t="str">
            <v>鄭朝強小兒科診所</v>
          </cell>
          <cell r="C77" t="str">
            <v>桃園市中壢區元化路226號</v>
          </cell>
          <cell r="D77" t="str">
            <v>03-4258789</v>
          </cell>
        </row>
        <row r="78">
          <cell r="B78" t="str">
            <v>吳瑞瓊小兒科診所</v>
          </cell>
          <cell r="C78" t="str">
            <v>桃園市中壢區元化路75號</v>
          </cell>
          <cell r="D78" t="str">
            <v>03-4268833</v>
          </cell>
        </row>
        <row r="79">
          <cell r="B79" t="str">
            <v>周龍生婦產科診所</v>
          </cell>
          <cell r="C79" t="str">
            <v>桃園市中壢區元生三街168號</v>
          </cell>
          <cell r="D79" t="str">
            <v>03-4515258</v>
          </cell>
        </row>
        <row r="80">
          <cell r="B80" t="str">
            <v>陳秋芬親子診所</v>
          </cell>
          <cell r="C80" t="str">
            <v>桃園市中壢區文化路359號1樓</v>
          </cell>
          <cell r="D80" t="str">
            <v>03-4552661</v>
          </cell>
        </row>
        <row r="81">
          <cell r="B81" t="str">
            <v>聯心診所</v>
          </cell>
          <cell r="C81" t="str">
            <v>桃園市中壢區民族路五段310號</v>
          </cell>
          <cell r="D81" t="str">
            <v>03-4205017</v>
          </cell>
        </row>
        <row r="82">
          <cell r="B82" t="str">
            <v>活悅診所</v>
          </cell>
          <cell r="C82" t="str">
            <v>桃園市中壢區民權路四段281號1樓</v>
          </cell>
          <cell r="D82" t="str">
            <v>03-2875902</v>
          </cell>
        </row>
        <row r="83">
          <cell r="B83" t="str">
            <v>自立診所</v>
          </cell>
          <cell r="C83" t="str">
            <v>桃園市中壢區永福路1051號</v>
          </cell>
          <cell r="D83" t="str">
            <v>03-2853377</v>
          </cell>
        </row>
        <row r="84">
          <cell r="B84" t="str">
            <v>懷寧醫院</v>
          </cell>
          <cell r="C84" t="str">
            <v>桃園市中壢區志廣路119號</v>
          </cell>
          <cell r="D84" t="str">
            <v>03-4919119</v>
          </cell>
        </row>
        <row r="85">
          <cell r="B85" t="str">
            <v>天成醫療社團法人天晟醫院</v>
          </cell>
          <cell r="C85" t="str">
            <v>桃園市中壢區延平路155號</v>
          </cell>
          <cell r="D85" t="str">
            <v>03-4629292</v>
          </cell>
        </row>
        <row r="86">
          <cell r="B86" t="str">
            <v>葉欽池小兒科診所</v>
          </cell>
          <cell r="C86" t="str">
            <v>桃園市中壢區延平路553號</v>
          </cell>
          <cell r="D86" t="str">
            <v>03-4222376</v>
          </cell>
        </row>
        <row r="87">
          <cell r="B87" t="str">
            <v>敦仁診所</v>
          </cell>
          <cell r="C87" t="str">
            <v>桃園市中壢區忠孝路18號</v>
          </cell>
          <cell r="D87" t="str">
            <v>03-4333888</v>
          </cell>
        </row>
        <row r="88">
          <cell r="B88" t="str">
            <v>忠孝診所</v>
          </cell>
          <cell r="C88" t="str">
            <v>桃園市中壢區忠孝路75號</v>
          </cell>
          <cell r="D88" t="str">
            <v>03-4630063</v>
          </cell>
        </row>
        <row r="89">
          <cell r="B89" t="str">
            <v>健興診所</v>
          </cell>
          <cell r="C89" t="str">
            <v>桃園市中壢區忠孝路80號</v>
          </cell>
          <cell r="D89" t="str">
            <v>03-4630526</v>
          </cell>
        </row>
        <row r="90">
          <cell r="B90" t="str">
            <v>長春診所</v>
          </cell>
          <cell r="C90" t="str">
            <v>桃園市中壢區長春路122號</v>
          </cell>
          <cell r="D90" t="str">
            <v>03-4331309</v>
          </cell>
        </row>
        <row r="91">
          <cell r="B91" t="str">
            <v>佳康診所</v>
          </cell>
          <cell r="C91" t="str">
            <v>桃園市中壢區健行路153號1樓</v>
          </cell>
          <cell r="D91" t="str">
            <v>03-4587188</v>
          </cell>
        </row>
        <row r="92">
          <cell r="B92" t="str">
            <v>進華小兒科診所</v>
          </cell>
          <cell r="C92" t="str">
            <v>桃園市中壢區健行路226號</v>
          </cell>
          <cell r="D92" t="str">
            <v>03-4685858</v>
          </cell>
        </row>
        <row r="93">
          <cell r="B93" t="str">
            <v>維坤診所</v>
          </cell>
          <cell r="C93" t="str">
            <v>桃園市中壢區健行路226號</v>
          </cell>
          <cell r="D93" t="str">
            <v>03-4685858</v>
          </cell>
        </row>
        <row r="94">
          <cell r="B94" t="str">
            <v>康庭診所</v>
          </cell>
          <cell r="C94" t="str">
            <v>桃園市中壢區莊敬路811巷6號</v>
          </cell>
          <cell r="D94" t="str">
            <v>03-4336633</v>
          </cell>
        </row>
        <row r="95">
          <cell r="B95" t="str">
            <v>心安診所</v>
          </cell>
          <cell r="C95" t="str">
            <v>桃園市中壢區新中北路二段487號</v>
          </cell>
          <cell r="D95" t="str">
            <v>03-4518808</v>
          </cell>
        </row>
        <row r="96">
          <cell r="B96" t="str">
            <v>王小兒科診所</v>
          </cell>
          <cell r="C96" t="str">
            <v>桃園市中壢區慈惠三街117號</v>
          </cell>
          <cell r="D96" t="str">
            <v>03-4227449</v>
          </cell>
        </row>
        <row r="97">
          <cell r="B97" t="str">
            <v>黃志焜診所</v>
          </cell>
          <cell r="C97" t="str">
            <v>桃園市中壢區慈惠三街135號</v>
          </cell>
          <cell r="D97" t="str">
            <v>03-4277860</v>
          </cell>
        </row>
        <row r="98">
          <cell r="B98" t="str">
            <v>德祐診所</v>
          </cell>
          <cell r="C98" t="str">
            <v>桃園市中壢區榮民路10號</v>
          </cell>
          <cell r="D98" t="str">
            <v>03-4353371</v>
          </cell>
        </row>
        <row r="99">
          <cell r="B99" t="str">
            <v>陳瑞祥診所</v>
          </cell>
          <cell r="C99" t="str">
            <v>桃園市中壢區福州二街475號</v>
          </cell>
          <cell r="D99" t="str">
            <v>03-4616600</v>
          </cell>
        </row>
        <row r="100">
          <cell r="B100" t="str">
            <v>敏昌診所</v>
          </cell>
          <cell r="C100" t="str">
            <v>桃園市中壢區福德路32號</v>
          </cell>
          <cell r="D100" t="str">
            <v>03-4550348</v>
          </cell>
        </row>
        <row r="101">
          <cell r="B101" t="str">
            <v>中壢長榮醫院</v>
          </cell>
          <cell r="C101" t="str">
            <v>桃園市中壢區環中東路150號</v>
          </cell>
          <cell r="D101" t="str">
            <v>03-4631230</v>
          </cell>
        </row>
        <row r="102">
          <cell r="B102" t="str">
            <v>黃曉生小兒科診所</v>
          </cell>
          <cell r="C102" t="str">
            <v>桃園市中壢區環中東路41號</v>
          </cell>
          <cell r="D102" t="str">
            <v>03-4552725</v>
          </cell>
        </row>
        <row r="103">
          <cell r="B103" t="str">
            <v>黃文昌診所</v>
          </cell>
          <cell r="C103" t="str">
            <v>桃園市中壢區龍岡路二段123號</v>
          </cell>
          <cell r="D103" t="str">
            <v>03-2841928</v>
          </cell>
        </row>
        <row r="104">
          <cell r="B104" t="str">
            <v>吳家淦耳鼻喉科診所</v>
          </cell>
          <cell r="C104" t="str">
            <v>桃園市中壢區中山路21號</v>
          </cell>
          <cell r="D104" t="str">
            <v>03-4272728</v>
          </cell>
        </row>
        <row r="105">
          <cell r="B105" t="str">
            <v>黃意剛診所</v>
          </cell>
          <cell r="C105" t="str">
            <v>桃園市中壢區新明路30號</v>
          </cell>
          <cell r="D105" t="str">
            <v>03-4950104</v>
          </cell>
        </row>
        <row r="106">
          <cell r="B106" t="str">
            <v>活力診所</v>
          </cell>
          <cell r="C106" t="str">
            <v>桃園市中壢區莊敬路160號</v>
          </cell>
          <cell r="D106" t="str">
            <v>03-2713585</v>
          </cell>
        </row>
        <row r="107">
          <cell r="B107" t="str">
            <v>新國民醫療社團法人新國民醫院</v>
          </cell>
          <cell r="C107" t="str">
            <v>桃園市中壢區復興路152號</v>
          </cell>
          <cell r="D107" t="str">
            <v>03-4225180</v>
          </cell>
        </row>
        <row r="108">
          <cell r="B108" t="str">
            <v>翊恩診所</v>
          </cell>
          <cell r="C108" t="str">
            <v>桃園市中壢區文化路363號</v>
          </cell>
          <cell r="D108" t="str">
            <v>03-4629078</v>
          </cell>
        </row>
        <row r="109">
          <cell r="B109" t="str">
            <v>祐民醫院</v>
          </cell>
          <cell r="C109" t="str">
            <v>桃園市中壢區民族路二段180號</v>
          </cell>
          <cell r="D109" t="str">
            <v>03-4915656</v>
          </cell>
        </row>
        <row r="110">
          <cell r="B110" t="str">
            <v>昇陽小兒科診所</v>
          </cell>
          <cell r="C110" t="str">
            <v>桃園市中壢區六和路12號</v>
          </cell>
          <cell r="D110" t="str">
            <v>03-4228181</v>
          </cell>
        </row>
        <row r="111">
          <cell r="B111" t="str">
            <v>同心海華診所</v>
          </cell>
          <cell r="C111" t="str">
            <v>桃園市中壢區六和路36號</v>
          </cell>
          <cell r="D111" t="str">
            <v>03-4278960</v>
          </cell>
        </row>
        <row r="112">
          <cell r="B112" t="str">
            <v>中原診所</v>
          </cell>
          <cell r="C112" t="str">
            <v>桃園市中壢區中山東路一段313號</v>
          </cell>
          <cell r="D112" t="str">
            <v>03-4569788</v>
          </cell>
        </row>
        <row r="113">
          <cell r="B113" t="str">
            <v>長慎醫院</v>
          </cell>
          <cell r="C113" t="str">
            <v>桃園市中壢區中山東路二段525號</v>
          </cell>
          <cell r="D113" t="str">
            <v>03-4569779</v>
          </cell>
        </row>
        <row r="114">
          <cell r="B114" t="str">
            <v>昭全診所</v>
          </cell>
          <cell r="C114" t="str">
            <v>桃園市中壢區龍東路417號</v>
          </cell>
          <cell r="D114" t="str">
            <v>03-4360726</v>
          </cell>
        </row>
        <row r="115">
          <cell r="B115" t="str">
            <v>王超群小兒科診所</v>
          </cell>
          <cell r="C115" t="str">
            <v>桃園市中壢區元化路275-4號1樓</v>
          </cell>
          <cell r="D115" t="str">
            <v>03-4279886</v>
          </cell>
        </row>
        <row r="116">
          <cell r="B116" t="str">
            <v>青埔診所</v>
          </cell>
          <cell r="C116" t="str">
            <v>桃園市中壢區領航南路一段186號1樓</v>
          </cell>
          <cell r="D116" t="str">
            <v>03-2871683</v>
          </cell>
        </row>
        <row r="117">
          <cell r="B117" t="str">
            <v>小樹苗診所</v>
          </cell>
          <cell r="C117" t="str">
            <v>桃園市中壢區正大街27號</v>
          </cell>
          <cell r="D117" t="str">
            <v>03-4020968</v>
          </cell>
        </row>
        <row r="118">
          <cell r="B118" t="str">
            <v>馬興華耳鼻喉科診所</v>
          </cell>
          <cell r="C118" t="str">
            <v>桃園市中壢區中北路2段80號</v>
          </cell>
          <cell r="D118" t="str">
            <v>03-4591680</v>
          </cell>
        </row>
        <row r="119">
          <cell r="B119" t="str">
            <v>馨心親子耳鼻喉科診所</v>
          </cell>
          <cell r="C119" t="str">
            <v>桃園市中壢區中山東路二路536號1樓</v>
          </cell>
          <cell r="D119" t="str">
            <v>03-4655665</v>
          </cell>
        </row>
        <row r="120">
          <cell r="B120" t="str">
            <v>桃園市平鎮區衛生所</v>
          </cell>
          <cell r="C120" t="str">
            <v>桃園市平鎮區振興路1號</v>
          </cell>
          <cell r="D120" t="str">
            <v>03-4576624</v>
          </cell>
        </row>
        <row r="121">
          <cell r="B121" t="str">
            <v>新安診所</v>
          </cell>
          <cell r="C121" t="str">
            <v>桃園市平鎮區中豐路208號</v>
          </cell>
          <cell r="D121" t="str">
            <v>03-4683553</v>
          </cell>
        </row>
        <row r="122">
          <cell r="B122" t="str">
            <v>立群診所</v>
          </cell>
          <cell r="C122" t="str">
            <v>桃園市平鎮區中豐路山頂段27號</v>
          </cell>
          <cell r="D122" t="str">
            <v>03-4191137</v>
          </cell>
        </row>
        <row r="123">
          <cell r="B123" t="str">
            <v>聯恩診所</v>
          </cell>
          <cell r="C123" t="str">
            <v>桃園市平鎮區中豐路南勢二段102號</v>
          </cell>
          <cell r="D123" t="str">
            <v>03-4395633</v>
          </cell>
        </row>
        <row r="124">
          <cell r="B124" t="str">
            <v>宋俊宏婦幼醫院</v>
          </cell>
          <cell r="C124" t="str">
            <v>桃園市平鎮區民族路199號</v>
          </cell>
          <cell r="D124" t="str">
            <v>03-4020999</v>
          </cell>
        </row>
        <row r="125">
          <cell r="B125" t="str">
            <v>怡家診所</v>
          </cell>
          <cell r="C125" t="str">
            <v>桃園市平鎮區民族路三段91號</v>
          </cell>
          <cell r="D125" t="str">
            <v>03-4910061</v>
          </cell>
        </row>
        <row r="126">
          <cell r="B126" t="str">
            <v>維賢診所</v>
          </cell>
          <cell r="C126" t="str">
            <v>桃園市平鎮區和平路123號</v>
          </cell>
          <cell r="D126" t="str">
            <v>03-4683636</v>
          </cell>
        </row>
        <row r="127">
          <cell r="B127" t="str">
            <v>秉坤婦幼醫院</v>
          </cell>
          <cell r="C127" t="str">
            <v>桃園市平鎮區延平路二段129號</v>
          </cell>
          <cell r="D127" t="str">
            <v>03-4025866</v>
          </cell>
        </row>
        <row r="128">
          <cell r="B128" t="str">
            <v>河助璽恒診所</v>
          </cell>
          <cell r="C128" t="str">
            <v>桃園市平鎮區延平路二段180號</v>
          </cell>
          <cell r="D128" t="str">
            <v>03-4927588</v>
          </cell>
        </row>
        <row r="129">
          <cell r="B129" t="str">
            <v>聯新國際醫院</v>
          </cell>
          <cell r="C129" t="str">
            <v>桃園市平鎮區廣泰路77號</v>
          </cell>
          <cell r="D129" t="str">
            <v>03-4931010</v>
          </cell>
        </row>
        <row r="130">
          <cell r="B130" t="str">
            <v>延平診所</v>
          </cell>
          <cell r="C130" t="str">
            <v>桃園市平鎮區延平路2段430巷79-16號1樓</v>
          </cell>
          <cell r="D130" t="str">
            <v>03-4918188</v>
          </cell>
        </row>
        <row r="131">
          <cell r="B131" t="str">
            <v>高俊傑診所</v>
          </cell>
          <cell r="C131" t="str">
            <v>桃園市平鎮區民族路237號</v>
          </cell>
          <cell r="D131" t="str">
            <v>03-4021515</v>
          </cell>
        </row>
        <row r="132">
          <cell r="B132" t="str">
            <v>佳杏診所</v>
          </cell>
          <cell r="C132" t="str">
            <v>桃園市平鎮區民族路237號（同高俊傑診所）</v>
          </cell>
          <cell r="D132" t="str">
            <v>03-4021515</v>
          </cell>
        </row>
        <row r="133">
          <cell r="B133" t="str">
            <v>新永和醫院</v>
          </cell>
          <cell r="C133" t="str">
            <v>桃園市平鎮區延平路一段81號</v>
          </cell>
          <cell r="D133" t="str">
            <v>03-4220606</v>
          </cell>
        </row>
        <row r="134">
          <cell r="B134" t="str">
            <v>陽光耳鼻喉科診所</v>
          </cell>
          <cell r="C134" t="str">
            <v>桃園市平鎮區復興街108號</v>
          </cell>
          <cell r="D134" t="str">
            <v>03-4916178</v>
          </cell>
        </row>
        <row r="135">
          <cell r="B135" t="str">
            <v>吳英錦小兒科診所</v>
          </cell>
          <cell r="C135" t="str">
            <v>桃園市平鎮區龍南路64號</v>
          </cell>
          <cell r="D135" t="str">
            <v>03-4501043</v>
          </cell>
        </row>
        <row r="136">
          <cell r="B136" t="str">
            <v>陽明醫院</v>
          </cell>
          <cell r="C136" t="str">
            <v>桃園市平鎮區延平路二段56號</v>
          </cell>
          <cell r="D136" t="str">
            <v>03-4929929</v>
          </cell>
        </row>
        <row r="137">
          <cell r="B137" t="str">
            <v>桃園市八德區衛生所</v>
          </cell>
          <cell r="C137" t="str">
            <v>桃園市八德區介壽路二段361巷28號</v>
          </cell>
          <cell r="D137" t="str">
            <v>03-3662781</v>
          </cell>
        </row>
        <row r="138">
          <cell r="B138" t="str">
            <v>陳坤荃小兒科診所</v>
          </cell>
          <cell r="C138" t="str">
            <v>桃園市八德區介壽路一段812號</v>
          </cell>
          <cell r="D138" t="str">
            <v>03-3677476</v>
          </cell>
        </row>
        <row r="139">
          <cell r="B139" t="str">
            <v>介壽診所</v>
          </cell>
          <cell r="C139" t="str">
            <v>桃園市八德區介壽路一段863號1樓、865號1樓</v>
          </cell>
          <cell r="D139" t="str">
            <v>03-3677787</v>
          </cell>
        </row>
        <row r="140">
          <cell r="B140" t="str">
            <v>廣德診所</v>
          </cell>
          <cell r="C140" t="str">
            <v>桃園市八德區介壽路一段942-1號</v>
          </cell>
          <cell r="D140" t="str">
            <v>03-3623886</v>
          </cell>
        </row>
        <row r="141">
          <cell r="B141" t="str">
            <v>李淵順小兒科診所</v>
          </cell>
          <cell r="C141" t="str">
            <v>桃園市八德區和義街15號1樓</v>
          </cell>
          <cell r="D141" t="str">
            <v>03-3761123</v>
          </cell>
        </row>
        <row r="142">
          <cell r="B142" t="str">
            <v>羅久勝小兒專科診所</v>
          </cell>
          <cell r="C142" t="str">
            <v>桃園市八德區忠勇六街5號</v>
          </cell>
          <cell r="D142" t="str">
            <v>03-3750237</v>
          </cell>
        </row>
        <row r="143">
          <cell r="B143" t="str">
            <v>萬耳鼻喉科診所</v>
          </cell>
          <cell r="C143" t="str">
            <v>桃園市八德區介壽路一段913號</v>
          </cell>
          <cell r="D143" t="str">
            <v>03-3635616</v>
          </cell>
        </row>
        <row r="144">
          <cell r="B144" t="str">
            <v>蕭益富診所</v>
          </cell>
          <cell r="C144" t="str">
            <v>桃園市八德區大智路5號</v>
          </cell>
          <cell r="D144" t="str">
            <v>03-3675582</v>
          </cell>
        </row>
        <row r="145">
          <cell r="B145" t="str">
            <v>晨峰診所</v>
          </cell>
          <cell r="C145" t="str">
            <v>桃園市八德區永豐路576號</v>
          </cell>
          <cell r="D145" t="str">
            <v>03-3709886</v>
          </cell>
        </row>
        <row r="146">
          <cell r="B146" t="str">
            <v>瀚文耳鼻喉科診所</v>
          </cell>
          <cell r="C146" t="str">
            <v>桃園市八德區桃鶯路5號1-2樓</v>
          </cell>
          <cell r="D146" t="str">
            <v>03-3641252</v>
          </cell>
        </row>
        <row r="147">
          <cell r="B147" t="str">
            <v>楊正全聯合診所</v>
          </cell>
          <cell r="C147" t="str">
            <v>桃園市八德區介壽路一段833號</v>
          </cell>
          <cell r="D147" t="str">
            <v>03-3626225</v>
          </cell>
        </row>
        <row r="148">
          <cell r="B148" t="str">
            <v>李耳鼻喉科診所</v>
          </cell>
          <cell r="C148" t="str">
            <v>桃園市八德區介壽路一段907號</v>
          </cell>
          <cell r="D148" t="str">
            <v>03-3630063</v>
          </cell>
        </row>
        <row r="149">
          <cell r="B149" t="str">
            <v>豐田診所</v>
          </cell>
          <cell r="C149" t="str">
            <v>桃園市八德區豐田二路56號</v>
          </cell>
          <cell r="D149" t="str">
            <v>03-3656019</v>
          </cell>
        </row>
        <row r="150">
          <cell r="B150" t="str">
            <v>桃園市楊梅區衛生所</v>
          </cell>
          <cell r="C150" t="str">
            <v>桃園市楊梅區校前路409號1樓</v>
          </cell>
          <cell r="D150" t="str">
            <v>03-4750151</v>
          </cell>
        </row>
        <row r="151">
          <cell r="B151" t="str">
            <v>宏彥親子耳鼻喉科診所</v>
          </cell>
          <cell r="C151" t="str">
            <v>桃園市楊梅區大成路50號</v>
          </cell>
          <cell r="D151" t="str">
            <v>03-4881526</v>
          </cell>
        </row>
        <row r="152">
          <cell r="B152" t="str">
            <v>建東專科診所</v>
          </cell>
          <cell r="C152" t="str">
            <v>桃園市楊梅區大成路66號</v>
          </cell>
          <cell r="D152" t="str">
            <v>03-4757716</v>
          </cell>
        </row>
        <row r="153">
          <cell r="B153" t="str">
            <v>天成醫院</v>
          </cell>
          <cell r="C153" t="str">
            <v>桃園市楊梅區中山北路一段356號</v>
          </cell>
          <cell r="D153" t="str">
            <v>03-4782350</v>
          </cell>
        </row>
        <row r="154">
          <cell r="B154" t="str">
            <v>伍建鴻診所</v>
          </cell>
          <cell r="C154" t="str">
            <v>桃園市楊梅區中興路74號</v>
          </cell>
          <cell r="D154" t="str">
            <v>03-4317549</v>
          </cell>
        </row>
        <row r="155">
          <cell r="B155" t="str">
            <v>育勝診所</v>
          </cell>
          <cell r="C155" t="str">
            <v>桃園市楊梅區金德路10號1樓</v>
          </cell>
          <cell r="D155" t="str">
            <v>03-4850226</v>
          </cell>
        </row>
        <row r="156">
          <cell r="B156" t="str">
            <v>弘仁小兒科診所</v>
          </cell>
          <cell r="C156" t="str">
            <v>桃園市楊梅區新成路51號</v>
          </cell>
          <cell r="D156" t="str">
            <v>03-4882255</v>
          </cell>
        </row>
        <row r="157">
          <cell r="B157" t="str">
            <v>楊明小兒科診所</v>
          </cell>
          <cell r="C157" t="str">
            <v>桃園市楊梅區新農街551號</v>
          </cell>
          <cell r="D157" t="str">
            <v>03-4854580</v>
          </cell>
        </row>
        <row r="158">
          <cell r="B158" t="str">
            <v>怡仁綜合醫院</v>
          </cell>
          <cell r="C158" t="str">
            <v>桃園市楊梅區楊新北路321巷30號</v>
          </cell>
          <cell r="D158" t="str">
            <v>03-4855500</v>
          </cell>
        </row>
        <row r="159">
          <cell r="B159" t="str">
            <v>揚昇小兒科診所</v>
          </cell>
          <cell r="C159" t="str">
            <v>桃園市楊梅區環東路461號</v>
          </cell>
          <cell r="D159" t="str">
            <v>03-4755595</v>
          </cell>
        </row>
        <row r="160">
          <cell r="B160" t="str">
            <v>民安診所</v>
          </cell>
          <cell r="C160" t="str">
            <v>桃園市楊梅區大成路175號</v>
          </cell>
          <cell r="D160" t="str">
            <v>03-4757681</v>
          </cell>
        </row>
        <row r="161">
          <cell r="B161" t="str">
            <v>姜博文診所</v>
          </cell>
          <cell r="C161" t="str">
            <v>桃園市楊梅區永美路335號</v>
          </cell>
          <cell r="D161" t="str">
            <v>03-2714921</v>
          </cell>
        </row>
        <row r="162">
          <cell r="B162" t="str">
            <v>鄭鈞源診所</v>
          </cell>
          <cell r="C162" t="str">
            <v>桃園市楊梅區新成路201-1號</v>
          </cell>
          <cell r="D162" t="str">
            <v>03-4852306</v>
          </cell>
        </row>
        <row r="163">
          <cell r="B163" t="str">
            <v>桃園市龜山區衛生所</v>
          </cell>
          <cell r="C163" t="str">
            <v>桃園市龜山區自強南路103號</v>
          </cell>
          <cell r="D163" t="str">
            <v>03-3299645</v>
          </cell>
        </row>
        <row r="164">
          <cell r="B164" t="str">
            <v>鴻興診所</v>
          </cell>
          <cell r="C164" t="str">
            <v>桃園市龜山區中興路377號1、2樓</v>
          </cell>
          <cell r="D164" t="str">
            <v>03-3205575</v>
          </cell>
        </row>
        <row r="165">
          <cell r="B165" t="str">
            <v>長庚醫療財團法人林口長庚紀念醫院</v>
          </cell>
          <cell r="C165" t="str">
            <v>桃園市龜山區公西里復興街5號</v>
          </cell>
          <cell r="D165" t="str">
            <v>03-3281200</v>
          </cell>
        </row>
        <row r="166">
          <cell r="B166" t="str">
            <v>瑞奕診所</v>
          </cell>
          <cell r="C166" t="str">
            <v>桃園市龜山區文化二路34巷14弄10號1樓</v>
          </cell>
          <cell r="D166" t="str">
            <v>03-3185689</v>
          </cell>
        </row>
        <row r="167">
          <cell r="B167" t="str">
            <v>陳完任家庭醫學科診所</v>
          </cell>
          <cell r="C167" t="str">
            <v>桃園市龜山區自強東路190號</v>
          </cell>
          <cell r="D167" t="str">
            <v>03-3508373</v>
          </cell>
        </row>
        <row r="168">
          <cell r="B168" t="str">
            <v>連淑芳小兒科診所</v>
          </cell>
          <cell r="C168" t="str">
            <v>桃園市龜山區萬壽路二段957號</v>
          </cell>
          <cell r="D168" t="str">
            <v>03-3599696</v>
          </cell>
        </row>
        <row r="169">
          <cell r="B169" t="str">
            <v>蕭大章診所</v>
          </cell>
          <cell r="C169" t="str">
            <v>桃園市龜山區萬壽路二段990號</v>
          </cell>
          <cell r="D169" t="str">
            <v>03-3201860</v>
          </cell>
        </row>
        <row r="170">
          <cell r="B170" t="str">
            <v>長庚醫療財團法人桃園長庚紀念醫院</v>
          </cell>
          <cell r="C170" t="str">
            <v>桃園市龜山區舊路里頂湖路123號</v>
          </cell>
          <cell r="D170" t="str">
            <v>03-3196200</v>
          </cell>
        </row>
        <row r="171">
          <cell r="B171" t="str">
            <v>南崁現代診所</v>
          </cell>
          <cell r="C171" t="str">
            <v>桃園市龜山區南祥路40號</v>
          </cell>
          <cell r="D171" t="str">
            <v>03-3218080</v>
          </cell>
        </row>
        <row r="172">
          <cell r="B172" t="str">
            <v>許忠信小兒科診所</v>
          </cell>
          <cell r="C172" t="str">
            <v>桃園市龜山區萬壽路二段1095號</v>
          </cell>
          <cell r="D172" t="str">
            <v>03-​3505367</v>
          </cell>
        </row>
        <row r="173">
          <cell r="B173" t="str">
            <v>日安親子診所</v>
          </cell>
          <cell r="C173" t="str">
            <v>桃園市龜山區文化一路10巷41弄1號</v>
          </cell>
          <cell r="D173" t="str">
            <v>03-3277271</v>
          </cell>
        </row>
        <row r="174">
          <cell r="B174" t="str">
            <v>德泰診所</v>
          </cell>
          <cell r="C174" t="str">
            <v>桃園市龜山區文二一街30號</v>
          </cell>
          <cell r="D174" t="str">
            <v>03-3271566</v>
          </cell>
        </row>
        <row r="175">
          <cell r="B175" t="str">
            <v>無尾熊診所</v>
          </cell>
          <cell r="C175" t="str">
            <v>桃園市龜山區文學路259號</v>
          </cell>
          <cell r="D175" t="str">
            <v>03-3278068</v>
          </cell>
        </row>
        <row r="176">
          <cell r="B176" t="str">
            <v>采奕診所</v>
          </cell>
          <cell r="C176" t="str">
            <v>桃園市龜山區文學路253號1樓</v>
          </cell>
          <cell r="D176" t="str">
            <v>03-3180899</v>
          </cell>
        </row>
        <row r="177">
          <cell r="B177" t="str">
            <v>顏福順診所</v>
          </cell>
          <cell r="C177" t="str">
            <v>桃園市龜山區山鶯路15號</v>
          </cell>
          <cell r="D177" t="str">
            <v>03-3505638</v>
          </cell>
        </row>
        <row r="178">
          <cell r="B178" t="str">
            <v>樂誠診所</v>
          </cell>
          <cell r="C178" t="str">
            <v>桃園市龜山區文青二路13號</v>
          </cell>
          <cell r="D178" t="str">
            <v>03-3272703</v>
          </cell>
        </row>
        <row r="179">
          <cell r="B179" t="str">
            <v>微笑親子耳鼻喉科診所</v>
          </cell>
          <cell r="C179" t="str">
            <v>桃園市龜山區文化二路51號</v>
          </cell>
          <cell r="D179" t="str">
            <v>03-3180022</v>
          </cell>
        </row>
        <row r="180">
          <cell r="B180" t="str">
            <v>大明醫院</v>
          </cell>
          <cell r="C180" t="str">
            <v>桃園市龜山區萬壽路二段964 966號</v>
          </cell>
          <cell r="D180" t="str">
            <v>03-3202792</v>
          </cell>
        </row>
        <row r="181">
          <cell r="B181" t="str">
            <v>朱永恆診所</v>
          </cell>
          <cell r="C181" t="str">
            <v>桃園市龜山區中興路353號1樓</v>
          </cell>
          <cell r="D181" t="str">
            <v>03-3508182</v>
          </cell>
        </row>
        <row r="182">
          <cell r="B182" t="str">
            <v>永樂耳鼻喉科診所</v>
          </cell>
          <cell r="C182" t="str">
            <v>桃園市龜山區萬壽路一段107號1樓</v>
          </cell>
          <cell r="D182" t="str">
            <v>02-82000580</v>
          </cell>
        </row>
        <row r="183">
          <cell r="B183" t="str">
            <v>卓越耳鼻喉科診所</v>
          </cell>
          <cell r="C183" t="str">
            <v>桃園市龜山區萬壽路一段107號1樓</v>
          </cell>
          <cell r="D183" t="str">
            <v>02-82000580</v>
          </cell>
        </row>
        <row r="184">
          <cell r="B184" t="str">
            <v>桃園市龍潭區衛生所</v>
          </cell>
          <cell r="C184" t="str">
            <v>桃園市龍潭區中正路210號</v>
          </cell>
          <cell r="D184" t="str">
            <v>03-4792033</v>
          </cell>
        </row>
        <row r="185">
          <cell r="B185" t="str">
            <v>國軍桃園總醫院附設民眾診療服務處</v>
          </cell>
          <cell r="C185" t="str">
            <v>桃園市龍潭區中興里中興路168號</v>
          </cell>
          <cell r="D185" t="str">
            <v>03-4799595</v>
          </cell>
        </row>
        <row r="186">
          <cell r="B186" t="str">
            <v>龍潭敏盛醫院</v>
          </cell>
          <cell r="C186" t="str">
            <v>桃園市龍潭區中豐路168號</v>
          </cell>
          <cell r="D186" t="str">
            <v>03-4794151</v>
          </cell>
        </row>
        <row r="187">
          <cell r="B187" t="str">
            <v>國家中山科學研究院石園診所</v>
          </cell>
          <cell r="C187" t="str">
            <v>桃園市龍潭區文化路6巷35號</v>
          </cell>
          <cell r="D187" t="str">
            <v>03-4712109</v>
          </cell>
        </row>
        <row r="188">
          <cell r="B188" t="str">
            <v>杏德芙診所</v>
          </cell>
          <cell r="C188" t="str">
            <v>桃園市龍潭區北龍路331號</v>
          </cell>
          <cell r="D188" t="str">
            <v>03-4792430</v>
          </cell>
        </row>
        <row r="189">
          <cell r="B189" t="str">
            <v>平安診所</v>
          </cell>
          <cell r="C189" t="str">
            <v>桃園市龍潭區中正路296號</v>
          </cell>
          <cell r="D189" t="str">
            <v>03-4995763</v>
          </cell>
        </row>
        <row r="190">
          <cell r="B190" t="str">
            <v>龍欣耳鼻喉科診所</v>
          </cell>
          <cell r="C190" t="str">
            <v>桃園市龍潭區中正路254號</v>
          </cell>
          <cell r="D190" t="str">
            <v>03-4808306</v>
          </cell>
        </row>
        <row r="191">
          <cell r="B191" t="str">
            <v>徐耳鼻喉科診所</v>
          </cell>
          <cell r="C191" t="str">
            <v>桃園市龍潭區北龍路251號</v>
          </cell>
          <cell r="D191" t="str">
            <v>03-4899631</v>
          </cell>
        </row>
        <row r="192">
          <cell r="B192" t="str">
            <v>安心親子耳鼻喉科診所</v>
          </cell>
          <cell r="C192" t="str">
            <v>桃園市龍潭區中正路140號</v>
          </cell>
          <cell r="D192" t="str">
            <v>03-4095168</v>
          </cell>
        </row>
        <row r="193">
          <cell r="B193" t="str">
            <v>桃園市蘆竹區衛生所</v>
          </cell>
          <cell r="C193" t="str">
            <v>桃園市蘆竹區長安路2段238號</v>
          </cell>
          <cell r="D193" t="str">
            <v>03-3524732</v>
          </cell>
        </row>
        <row r="194">
          <cell r="B194" t="str">
            <v>國欣診所</v>
          </cell>
          <cell r="C194" t="str">
            <v>桃園市蘆竹區中山路143號1樓</v>
          </cell>
          <cell r="D194" t="str">
            <v>03-2127369</v>
          </cell>
        </row>
        <row r="195">
          <cell r="B195" t="str">
            <v>日康診所</v>
          </cell>
          <cell r="C195" t="str">
            <v>桃園市蘆竹區桃園街82號</v>
          </cell>
          <cell r="D195" t="str">
            <v>03-2129797</v>
          </cell>
        </row>
        <row r="196">
          <cell r="B196" t="str">
            <v>佳音小兒科診所</v>
          </cell>
          <cell r="C196" t="str">
            <v>桃園市蘆竹區中正路359號</v>
          </cell>
          <cell r="D196" t="str">
            <v>03-3127553</v>
          </cell>
        </row>
        <row r="197">
          <cell r="B197" t="str">
            <v>安泰耳鼻喉科診所</v>
          </cell>
          <cell r="C197" t="str">
            <v>桃園市蘆竹區中山路93號1樓</v>
          </cell>
          <cell r="D197" t="str">
            <v>03-3118478</v>
          </cell>
        </row>
        <row r="198">
          <cell r="B198" t="str">
            <v>南崁診所</v>
          </cell>
          <cell r="C198" t="str">
            <v>桃園市蘆竹區南崁路241號</v>
          </cell>
          <cell r="D198" t="str">
            <v>03-3225582</v>
          </cell>
        </row>
        <row r="199">
          <cell r="B199" t="str">
            <v>晨新診所</v>
          </cell>
          <cell r="C199" t="str">
            <v>桃園市蘆竹區中正路357號</v>
          </cell>
          <cell r="D199" t="str">
            <v>03-3222232</v>
          </cell>
        </row>
        <row r="200">
          <cell r="B200" t="str">
            <v>明濟診所</v>
          </cell>
          <cell r="C200" t="str">
            <v>桃園市蘆竹區南山路三段257號</v>
          </cell>
          <cell r="D200" t="str">
            <v>03-3248677</v>
          </cell>
        </row>
        <row r="201">
          <cell r="B201" t="str">
            <v>德信診所</v>
          </cell>
          <cell r="C201" t="str">
            <v>桃園市蘆竹區奉化路138號</v>
          </cell>
          <cell r="D201" t="str">
            <v>03-2220718</v>
          </cell>
        </row>
        <row r="202">
          <cell r="B202" t="str">
            <v>佑心親子診所</v>
          </cell>
          <cell r="C202" t="str">
            <v>桃園市蘆竹區忠孝西路186號</v>
          </cell>
          <cell r="D202" t="str">
            <v>03-3126997</v>
          </cell>
        </row>
        <row r="203">
          <cell r="B203" t="str">
            <v>全右診所</v>
          </cell>
          <cell r="C203" t="str">
            <v>桃園市蘆竹區中山路34號1樓</v>
          </cell>
          <cell r="D203" t="str">
            <v>03-2126100</v>
          </cell>
        </row>
        <row r="204">
          <cell r="B204" t="str">
            <v>陳俊仁親子診所</v>
          </cell>
          <cell r="C204" t="str">
            <v>桃園市蘆竹區中正路128號</v>
          </cell>
          <cell r="D204" t="str">
            <v>03-3215866</v>
          </cell>
        </row>
        <row r="205">
          <cell r="B205" t="str">
            <v>慶成診所</v>
          </cell>
          <cell r="C205" t="str">
            <v>桃園市蘆竹區大新路107號</v>
          </cell>
          <cell r="D205" t="str">
            <v>03-3137379</v>
          </cell>
        </row>
        <row r="206">
          <cell r="B206" t="str">
            <v>愛鄰親子診所</v>
          </cell>
          <cell r="C206" t="str">
            <v>桃園市蘆竹區南昌路45號1樓</v>
          </cell>
          <cell r="D206" t="str">
            <v>03-3216784</v>
          </cell>
        </row>
        <row r="207">
          <cell r="B207" t="str">
            <v>桃園市大溪區衛生所</v>
          </cell>
          <cell r="C207" t="str">
            <v>桃園市大溪區仁愛路1號</v>
          </cell>
          <cell r="D207" t="str">
            <v>03-3882401</v>
          </cell>
        </row>
        <row r="208">
          <cell r="B208" t="str">
            <v>張輝鵬診所</v>
          </cell>
          <cell r="C208" t="str">
            <v>桃園市大溪區中正東路63號</v>
          </cell>
          <cell r="D208" t="str">
            <v>03-3874422</v>
          </cell>
        </row>
        <row r="209">
          <cell r="B209" t="str">
            <v>桃園市大園區衛生所</v>
          </cell>
          <cell r="C209" t="str">
            <v>桃園市大園區中正西路19號</v>
          </cell>
          <cell r="D209" t="str">
            <v>03-3862024</v>
          </cell>
        </row>
        <row r="210">
          <cell r="B210" t="str">
            <v>木子診所</v>
          </cell>
          <cell r="C210" t="str">
            <v>桃園市大園區致遠一路1號1樓</v>
          </cell>
          <cell r="D210" t="str">
            <v>03-2875875</v>
          </cell>
        </row>
        <row r="211">
          <cell r="B211" t="str">
            <v>聯新國際醫院桃園國際機場醫療中心</v>
          </cell>
          <cell r="C211" t="str">
            <v>桃園市大園區航站南路15號出境大廳B1</v>
          </cell>
          <cell r="D211" t="str">
            <v>03-3983456</v>
          </cell>
        </row>
        <row r="212">
          <cell r="B212" t="str">
            <v>大園敏盛醫院</v>
          </cell>
          <cell r="C212" t="str">
            <v>桃園市大園區華中街2號</v>
          </cell>
          <cell r="D212" t="str">
            <v>03-3867521</v>
          </cell>
        </row>
        <row r="213">
          <cell r="B213" t="str">
            <v>呂清標診所</v>
          </cell>
          <cell r="C213" t="str">
            <v>桃園市大園區中正東路34號</v>
          </cell>
          <cell r="D213" t="str">
            <v>03-3865941</v>
          </cell>
        </row>
        <row r="214">
          <cell r="B214" t="str">
            <v>家康診所</v>
          </cell>
          <cell r="C214" t="str">
            <v>桃園市大園區菓林里三民路二段462號</v>
          </cell>
          <cell r="D214" t="str">
            <v>03-3832655 #11</v>
          </cell>
        </row>
        <row r="215">
          <cell r="B215" t="str">
            <v>桃園市觀音區衛生所</v>
          </cell>
          <cell r="C215" t="str">
            <v>桃園市觀音區觀音里觀新路58號</v>
          </cell>
          <cell r="D215" t="str">
            <v>03-4732031</v>
          </cell>
        </row>
        <row r="216">
          <cell r="B216" t="str">
            <v>健群診所</v>
          </cell>
          <cell r="C216" t="str">
            <v>桃園市觀音區中正路242號</v>
          </cell>
          <cell r="D216" t="str">
            <v>03-4738658</v>
          </cell>
        </row>
        <row r="217">
          <cell r="B217" t="str">
            <v>聯禾診所</v>
          </cell>
          <cell r="C217" t="str">
            <v>桃園市觀音區四維路110號1樓</v>
          </cell>
          <cell r="D217" t="str">
            <v>03-4831023</v>
          </cell>
        </row>
        <row r="218">
          <cell r="B218" t="str">
            <v>全心診所</v>
          </cell>
          <cell r="C218" t="str">
            <v>桃園市觀音區大觀路二段182號</v>
          </cell>
          <cell r="D218" t="str">
            <v>03-4834783</v>
          </cell>
        </row>
        <row r="219">
          <cell r="B219" t="str">
            <v>桃園市新屋區衛生所</v>
          </cell>
          <cell r="C219" t="str">
            <v>桃園市新屋區中山路239號</v>
          </cell>
          <cell r="D219" t="str">
            <v>03-4772018轉總機</v>
          </cell>
        </row>
        <row r="220">
          <cell r="B220" t="str">
            <v>衛生福利部桃園醫院新屋分院</v>
          </cell>
          <cell r="C220" t="str">
            <v>桃園市新屋區新屋村14鄰新福二路6號</v>
          </cell>
          <cell r="D220" t="str">
            <v>03-4971989轉5162</v>
          </cell>
        </row>
        <row r="221">
          <cell r="B221" t="str">
            <v>佑生小兒科診所</v>
          </cell>
          <cell r="C221" t="str">
            <v>桃園市新屋區新屋里中正路48號</v>
          </cell>
          <cell r="D221" t="str">
            <v>03-4773161</v>
          </cell>
        </row>
        <row r="222">
          <cell r="B222" t="str">
            <v>桃園市復興區衛生所</v>
          </cell>
          <cell r="C222" t="str">
            <v>桃園市復興區中正路25號</v>
          </cell>
          <cell r="D222" t="str">
            <v>03-3822325</v>
          </cell>
        </row>
        <row r="223">
          <cell r="B223" t="str">
            <v>泰千診所</v>
          </cell>
          <cell r="C223" t="str">
            <v>桃園市復興區羅浮村127號</v>
          </cell>
          <cell r="D223" t="str">
            <v>03-3822748</v>
          </cell>
        </row>
        <row r="224">
          <cell r="B224" t="str">
            <v>健新耳鼻喉科診所</v>
          </cell>
          <cell r="C224" t="str">
            <v>桃園市桃園區建國路18號</v>
          </cell>
          <cell r="D224" t="str">
            <v>03-3750778</v>
          </cell>
        </row>
        <row r="225">
          <cell r="B225" t="str">
            <v>全安診所</v>
          </cell>
          <cell r="C225" t="str">
            <v>桃園市桃園區介壽路288號1-4樓</v>
          </cell>
          <cell r="D225" t="str">
            <v>03-3763377</v>
          </cell>
        </row>
        <row r="226">
          <cell r="B226" t="str">
            <v>衛生福利部桃園療養院</v>
          </cell>
          <cell r="C226" t="str">
            <v>桃園市桃園區龍壽街71號</v>
          </cell>
          <cell r="D226" t="str">
            <v>03-3698553</v>
          </cell>
        </row>
        <row r="227">
          <cell r="B227" t="str">
            <v>宏悅親子耳鼻喉科診所</v>
          </cell>
          <cell r="C227" t="str">
            <v>桃園市中壢區中央西路二段92號</v>
          </cell>
          <cell r="D227" t="str">
            <v>03-4928821</v>
          </cell>
        </row>
        <row r="228">
          <cell r="B228" t="str">
            <v>桃園榮民之家醫務室</v>
          </cell>
          <cell r="C228" t="str">
            <v>桃園市八德區興豐路1217號</v>
          </cell>
          <cell r="D228" t="str">
            <v>03-3681140</v>
          </cell>
        </row>
        <row r="229">
          <cell r="B229" t="str">
            <v>向陽診所</v>
          </cell>
          <cell r="C229" t="str">
            <v>桃園市桃園區力行路707號</v>
          </cell>
          <cell r="D229" t="str">
            <v>03-3600177</v>
          </cell>
        </row>
        <row r="230">
          <cell r="B230" t="str">
            <v>宏彥親子診所</v>
          </cell>
          <cell r="C230" t="str">
            <v>桃園市楊梅區大成路50號</v>
          </cell>
          <cell r="D230" t="str">
            <v>03-4881526</v>
          </cell>
        </row>
        <row r="231">
          <cell r="B231" t="str">
            <v>健宏診所</v>
          </cell>
          <cell r="C231" t="str">
            <v>桃園市楊梅區中興路74號</v>
          </cell>
          <cell r="D231" t="str">
            <v>03-4317549</v>
          </cell>
        </row>
        <row r="232">
          <cell r="B232" t="str">
            <v>政揚診所</v>
          </cell>
          <cell r="C232" t="str">
            <v>桃園市桃園區寶山街279號</v>
          </cell>
          <cell r="D232" t="str">
            <v>03-3561568</v>
          </cell>
        </row>
        <row r="233">
          <cell r="B233" t="str">
            <v>昕生診所</v>
          </cell>
          <cell r="C233" t="str">
            <v>桃園市桃園區莊敬路一段366號</v>
          </cell>
          <cell r="D233" t="str">
            <v>03-3525151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OqOL-ZnPNK32p0GlS0Q1Ma6HSkZiI6sDAwbFZA?utm_source=invitation&amp;utm_medium=link_copy&amp;utm_campaign=default" TargetMode="External"/><Relationship Id="rId1" Type="http://schemas.openxmlformats.org/officeDocument/2006/relationships/hyperlink" Target="https://tinyurl.com/2p9x8t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workbookViewId="0">
      <pane ySplit="3" topLeftCell="A4" activePane="bottomLeft" state="frozen"/>
      <selection pane="bottomLeft"/>
    </sheetView>
  </sheetViews>
  <sheetFormatPr defaultRowHeight="16.5"/>
  <cols>
    <col min="1" max="1" width="13.375" customWidth="1"/>
    <col min="2" max="2" width="21.875" customWidth="1"/>
    <col min="3" max="3" width="31.875" customWidth="1"/>
    <col min="4" max="4" width="20" customWidth="1"/>
    <col min="5" max="5" width="33.5" customWidth="1"/>
    <col min="6" max="6" width="41.375" customWidth="1"/>
    <col min="7" max="13" width="14.75" customWidth="1"/>
  </cols>
  <sheetData>
    <row r="1" spans="1:13" ht="43.5" customHeight="1">
      <c r="A1" s="1" t="s">
        <v>296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ht="18" customHeight="1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7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4" t="s">
        <v>12</v>
      </c>
    </row>
    <row r="3" spans="1:13" ht="16.5" customHeight="1">
      <c r="A3" s="60"/>
      <c r="B3" s="60"/>
      <c r="C3" s="60"/>
      <c r="D3" s="60"/>
      <c r="E3" s="60"/>
      <c r="F3" s="58"/>
      <c r="G3" s="6">
        <v>45279</v>
      </c>
      <c r="H3" s="6">
        <v>45280</v>
      </c>
      <c r="I3" s="6">
        <v>45281</v>
      </c>
      <c r="J3" s="6">
        <v>45282</v>
      </c>
      <c r="K3" s="6">
        <v>45283</v>
      </c>
      <c r="L3" s="6">
        <v>45284</v>
      </c>
      <c r="M3" s="6">
        <v>45285</v>
      </c>
    </row>
    <row r="4" spans="1:13" ht="45" customHeight="1">
      <c r="A4" s="7" t="str">
        <f t="shared" ref="A4:A67" si="0">MID(C4,4,3)</f>
        <v>八德區</v>
      </c>
      <c r="B4" s="8" t="s">
        <v>13</v>
      </c>
      <c r="C4" s="9" t="str">
        <f>IF(ISNA(VLOOKUP(B4,[1]來源檔2!B:D,2,0)),"",VLOOKUP(B4,[1]來源檔2!B:D,2,0))</f>
        <v>桃園市八德區介壽路一段812號</v>
      </c>
      <c r="D4" s="7" t="str">
        <f>IF(ISNA(VLOOKUP(B4,[1]來源檔2!B:D,3,0)),"",VLOOKUP(B4,[1]來源檔2!B:D,3,0))</f>
        <v>03-3677476</v>
      </c>
      <c r="E4" s="7" t="s">
        <v>14</v>
      </c>
      <c r="F4" s="10" t="s">
        <v>15</v>
      </c>
      <c r="G4" s="11" t="s">
        <v>16</v>
      </c>
      <c r="H4" s="11" t="s">
        <v>16</v>
      </c>
      <c r="I4" s="11" t="s">
        <v>16</v>
      </c>
      <c r="J4" s="11" t="s">
        <v>16</v>
      </c>
      <c r="K4" s="11" t="s">
        <v>17</v>
      </c>
      <c r="L4" s="12"/>
      <c r="M4" s="11" t="s">
        <v>16</v>
      </c>
    </row>
    <row r="5" spans="1:13" ht="47.25" customHeight="1">
      <c r="A5" s="7" t="str">
        <f t="shared" si="0"/>
        <v>八德區</v>
      </c>
      <c r="B5" s="8" t="s">
        <v>18</v>
      </c>
      <c r="C5" s="9" t="str">
        <f>IF(ISNA(VLOOKUP(B5,[1]來源檔2!B:D,2,0)),"",VLOOKUP(B5,[1]來源檔2!B:D,2,0))</f>
        <v>桃園市八德區介壽路一段833號</v>
      </c>
      <c r="D5" s="7" t="str">
        <f>IF(ISNA(VLOOKUP(B5,[1]來源檔2!B:D,3,0)),"",VLOOKUP(B5,[1]來源檔2!B:D,3,0))</f>
        <v>03-3626225</v>
      </c>
      <c r="E5" s="7" t="s">
        <v>14</v>
      </c>
      <c r="F5" s="10" t="s">
        <v>19</v>
      </c>
      <c r="G5" s="11" t="s">
        <v>20</v>
      </c>
      <c r="H5" s="11" t="s">
        <v>20</v>
      </c>
      <c r="I5" s="11" t="s">
        <v>20</v>
      </c>
      <c r="J5" s="11" t="s">
        <v>20</v>
      </c>
      <c r="K5" s="11" t="s">
        <v>20</v>
      </c>
      <c r="L5" s="11" t="s">
        <v>21</v>
      </c>
      <c r="M5" s="11" t="s">
        <v>20</v>
      </c>
    </row>
    <row r="6" spans="1:13" ht="47.25" customHeight="1">
      <c r="A6" s="7" t="str">
        <f t="shared" si="0"/>
        <v>八德區</v>
      </c>
      <c r="B6" s="8" t="s">
        <v>22</v>
      </c>
      <c r="C6" s="9" t="str">
        <f>IF(ISNA(VLOOKUP(B6,[1]來源檔2!B:D,2,0)),"",VLOOKUP(B6,[1]來源檔2!B:D,2,0))</f>
        <v>桃園市八德區介壽路一段863號1樓、865號1樓</v>
      </c>
      <c r="D6" s="7" t="str">
        <f>IF(ISNA(VLOOKUP(B6,[1]來源檔2!B:D,3,0)),"",VLOOKUP(B6,[1]來源檔2!B:D,3,0))</f>
        <v>03-3677787</v>
      </c>
      <c r="E6" s="7" t="s">
        <v>14</v>
      </c>
      <c r="F6" s="10" t="s">
        <v>15</v>
      </c>
      <c r="G6" s="13" t="s">
        <v>23</v>
      </c>
      <c r="H6" s="13" t="s">
        <v>23</v>
      </c>
      <c r="I6" s="13" t="s">
        <v>23</v>
      </c>
      <c r="J6" s="13" t="s">
        <v>23</v>
      </c>
      <c r="K6" s="13" t="s">
        <v>23</v>
      </c>
      <c r="L6" s="14" t="s">
        <v>17</v>
      </c>
      <c r="M6" s="13" t="s">
        <v>23</v>
      </c>
    </row>
    <row r="7" spans="1:13" ht="45" customHeight="1" thickBot="1">
      <c r="A7" s="7" t="str">
        <f t="shared" si="0"/>
        <v>八德區</v>
      </c>
      <c r="B7" s="8" t="s">
        <v>24</v>
      </c>
      <c r="C7" s="9" t="str">
        <f>IF(ISNA(VLOOKUP(B7,[1]來源檔2!B:D,2,0)),"",VLOOKUP(B7,[1]來源檔2!B:D,2,0))</f>
        <v>桃園市八德區介壽路一段913號</v>
      </c>
      <c r="D7" s="7" t="str">
        <f>IF(ISNA(VLOOKUP(B7,[1]來源檔2!B:D,3,0)),"",VLOOKUP(B7,[1]來源檔2!B:D,3,0))</f>
        <v>03-3635616</v>
      </c>
      <c r="E7" s="7" t="s">
        <v>14</v>
      </c>
      <c r="F7" s="10" t="s">
        <v>15</v>
      </c>
      <c r="G7" s="13" t="s">
        <v>25</v>
      </c>
      <c r="H7" s="13" t="s">
        <v>25</v>
      </c>
      <c r="I7" s="13" t="s">
        <v>25</v>
      </c>
      <c r="J7" s="13" t="s">
        <v>25</v>
      </c>
      <c r="K7" s="13" t="s">
        <v>25</v>
      </c>
      <c r="L7" s="9"/>
      <c r="M7" s="13" t="s">
        <v>25</v>
      </c>
    </row>
    <row r="8" spans="1:13" s="48" customFormat="1" ht="45" customHeight="1" thickBot="1">
      <c r="A8" s="42" t="str">
        <f t="shared" si="0"/>
        <v>八德區</v>
      </c>
      <c r="B8" s="43" t="s">
        <v>26</v>
      </c>
      <c r="C8" s="44" t="str">
        <f>IF(ISNA(VLOOKUP(B8,[1]來源檔2!B:D,2,0)),"",VLOOKUP(B8,[1]來源檔2!B:D,2,0))</f>
        <v>桃園市八德區介壽路二段361巷28號</v>
      </c>
      <c r="D8" s="42" t="str">
        <f>IF(ISNA(VLOOKUP(B8,[1]來源檔2!B:D,3,0)),"",VLOOKUP(B8,[1]來源檔2!B:D,3,0))</f>
        <v>03-3662781</v>
      </c>
      <c r="E8" s="42" t="s">
        <v>14</v>
      </c>
      <c r="F8" s="45" t="s">
        <v>64</v>
      </c>
      <c r="G8" s="46" t="s">
        <v>289</v>
      </c>
      <c r="H8" s="46" t="s">
        <v>289</v>
      </c>
      <c r="I8" s="46" t="s">
        <v>289</v>
      </c>
      <c r="J8" s="46" t="s">
        <v>289</v>
      </c>
      <c r="K8" s="47"/>
      <c r="L8" s="47"/>
      <c r="M8" s="46" t="s">
        <v>289</v>
      </c>
    </row>
    <row r="9" spans="1:13" ht="45" customHeight="1">
      <c r="A9" s="7" t="str">
        <f t="shared" si="0"/>
        <v>八德區</v>
      </c>
      <c r="B9" s="8" t="s">
        <v>28</v>
      </c>
      <c r="C9" s="9" t="str">
        <f>IF(ISNA(VLOOKUP(B9,[1]來源檔2!B:D,2,0)),"",VLOOKUP(B9,[1]來源檔2!B:D,2,0))</f>
        <v>桃園市八德區永豐路576號</v>
      </c>
      <c r="D9" s="7" t="str">
        <f>IF(ISNA(VLOOKUP(B9,[1]來源檔2!B:D,3,0)),"",VLOOKUP(B9,[1]來源檔2!B:D,3,0))</f>
        <v>03-3709886</v>
      </c>
      <c r="E9" s="7" t="s">
        <v>14</v>
      </c>
      <c r="F9" s="10" t="s">
        <v>29</v>
      </c>
      <c r="G9" s="9" t="s">
        <v>17</v>
      </c>
      <c r="H9" s="9" t="s">
        <v>17</v>
      </c>
      <c r="I9" s="9" t="s">
        <v>17</v>
      </c>
      <c r="J9" s="12" t="s">
        <v>17</v>
      </c>
      <c r="K9" s="12" t="s">
        <v>17</v>
      </c>
      <c r="L9" s="12"/>
      <c r="M9" s="9"/>
    </row>
    <row r="10" spans="1:13" ht="45" customHeight="1">
      <c r="A10" s="7" t="str">
        <f t="shared" si="0"/>
        <v>八德區</v>
      </c>
      <c r="B10" s="8" t="s">
        <v>30</v>
      </c>
      <c r="C10" s="9" t="str">
        <f>IF(ISNA(VLOOKUP(B10,[1]來源檔2!B:D,2,0)),"",VLOOKUP(B10,[1]來源檔2!B:D,2,0))</f>
        <v>桃園市八德區桃鶯路5號1-2樓</v>
      </c>
      <c r="D10" s="7" t="str">
        <f>IF(ISNA(VLOOKUP(B10,[1]來源檔2!B:D,3,0)),"",VLOOKUP(B10,[1]來源檔2!B:D,3,0))</f>
        <v>03-3641252</v>
      </c>
      <c r="E10" s="7" t="s">
        <v>14</v>
      </c>
      <c r="F10" s="10" t="s">
        <v>31</v>
      </c>
      <c r="G10" s="13" t="s">
        <v>32</v>
      </c>
      <c r="H10" s="15" t="s">
        <v>32</v>
      </c>
      <c r="I10" s="13" t="s">
        <v>32</v>
      </c>
      <c r="J10" s="13" t="s">
        <v>32</v>
      </c>
      <c r="K10" s="13" t="s">
        <v>32</v>
      </c>
      <c r="L10" s="13" t="s">
        <v>32</v>
      </c>
      <c r="M10" s="13" t="s">
        <v>32</v>
      </c>
    </row>
    <row r="11" spans="1:13" s="48" customFormat="1" ht="45" customHeight="1">
      <c r="A11" s="42" t="str">
        <f t="shared" si="0"/>
        <v>大園區</v>
      </c>
      <c r="B11" s="43" t="s">
        <v>33</v>
      </c>
      <c r="C11" s="44" t="str">
        <f>IF(ISNA(VLOOKUP(B11,[1]來源檔2!B:D,2,0)),"",VLOOKUP(B11,[1]來源檔2!B:D,2,0))</f>
        <v>桃園市大園區中正西路19號</v>
      </c>
      <c r="D11" s="42" t="str">
        <f>IF(ISNA(VLOOKUP(B11,[1]來源檔2!B:D,3,0)),"",VLOOKUP(B11,[1]來源檔2!B:D,3,0))</f>
        <v>03-3862024</v>
      </c>
      <c r="E11" s="42" t="s">
        <v>14</v>
      </c>
      <c r="F11" s="49" t="s">
        <v>270</v>
      </c>
      <c r="G11" s="44" t="s">
        <v>271</v>
      </c>
      <c r="H11" s="44" t="s">
        <v>271</v>
      </c>
      <c r="I11" s="44" t="s">
        <v>271</v>
      </c>
      <c r="J11" s="50" t="s">
        <v>272</v>
      </c>
      <c r="K11" s="50"/>
      <c r="L11" s="50"/>
      <c r="M11" s="44" t="s">
        <v>271</v>
      </c>
    </row>
    <row r="12" spans="1:13" ht="45" customHeight="1">
      <c r="A12" s="7" t="str">
        <f t="shared" si="0"/>
        <v>大園區</v>
      </c>
      <c r="B12" s="8" t="s">
        <v>34</v>
      </c>
      <c r="C12" s="9" t="str">
        <f>IF(ISNA(VLOOKUP(B12,[1]來源檔2!B:D,2,0)),"",VLOOKUP(B12,[1]來源檔2!B:D,2,0))</f>
        <v>桃園市大園區航站南路15號出境大廳B1</v>
      </c>
      <c r="D12" s="7" t="str">
        <f>IF(ISNA(VLOOKUP(B12,[1]來源檔2!B:D,3,0)),"",VLOOKUP(B12,[1]來源檔2!B:D,3,0))</f>
        <v>03-3983456</v>
      </c>
      <c r="E12" s="7" t="s">
        <v>14</v>
      </c>
      <c r="F12" s="8" t="s">
        <v>35</v>
      </c>
      <c r="G12" s="13" t="s">
        <v>36</v>
      </c>
      <c r="H12" s="15" t="s">
        <v>36</v>
      </c>
      <c r="I12" s="13" t="s">
        <v>36</v>
      </c>
      <c r="J12" s="15" t="s">
        <v>36</v>
      </c>
      <c r="K12" s="12"/>
      <c r="L12" s="12"/>
      <c r="M12" s="16"/>
    </row>
    <row r="13" spans="1:13" s="48" customFormat="1" ht="45" customHeight="1">
      <c r="A13" s="42" t="str">
        <f t="shared" si="0"/>
        <v>大溪區</v>
      </c>
      <c r="B13" s="43" t="s">
        <v>37</v>
      </c>
      <c r="C13" s="44" t="str">
        <f>IF(ISNA(VLOOKUP(B13,[1]來源檔2!B:D,2,0)),"",VLOOKUP(B13,[1]來源檔2!B:D,2,0))</f>
        <v>桃園市大溪區仁愛路1號</v>
      </c>
      <c r="D13" s="42" t="str">
        <f>IF(ISNA(VLOOKUP(B13,[1]來源檔2!B:D,3,0)),"",VLOOKUP(B13,[1]來源檔2!B:D,3,0))</f>
        <v>03-3882401</v>
      </c>
      <c r="E13" s="42" t="s">
        <v>14</v>
      </c>
      <c r="F13" s="49" t="s">
        <v>273</v>
      </c>
      <c r="G13" s="44" t="s">
        <v>274</v>
      </c>
      <c r="H13" s="44" t="s">
        <v>274</v>
      </c>
      <c r="I13" s="44" t="s">
        <v>274</v>
      </c>
      <c r="J13" s="44" t="s">
        <v>274</v>
      </c>
      <c r="K13" s="44"/>
      <c r="L13" s="44"/>
      <c r="M13" s="44" t="s">
        <v>274</v>
      </c>
    </row>
    <row r="14" spans="1:13" ht="45" customHeight="1">
      <c r="A14" s="7" t="str">
        <f t="shared" si="0"/>
        <v>中壢區</v>
      </c>
      <c r="B14" s="8" t="s">
        <v>38</v>
      </c>
      <c r="C14" s="9" t="str">
        <f>IF(ISNA(VLOOKUP(B14,[1]來源檔2!B:D,2,0)),"",VLOOKUP(B14,[1]來源檔2!B:D,2,0))</f>
        <v>桃園市中壢區中山東路一段313號</v>
      </c>
      <c r="D14" s="7" t="str">
        <f>IF(ISNA(VLOOKUP(B14,[1]來源檔2!B:D,3,0)),"",VLOOKUP(B14,[1]來源檔2!B:D,3,0))</f>
        <v>03-4569788</v>
      </c>
      <c r="E14" s="7" t="s">
        <v>14</v>
      </c>
      <c r="F14" s="10" t="s">
        <v>15</v>
      </c>
      <c r="G14" s="11" t="s">
        <v>39</v>
      </c>
      <c r="H14" s="11" t="s">
        <v>39</v>
      </c>
      <c r="I14" s="11" t="s">
        <v>39</v>
      </c>
      <c r="J14" s="11" t="s">
        <v>39</v>
      </c>
      <c r="K14" s="11" t="s">
        <v>40</v>
      </c>
      <c r="L14" s="9" t="s">
        <v>41</v>
      </c>
      <c r="M14" s="11" t="s">
        <v>39</v>
      </c>
    </row>
    <row r="15" spans="1:13" ht="45" customHeight="1">
      <c r="A15" s="7" t="str">
        <f t="shared" si="0"/>
        <v>中壢區</v>
      </c>
      <c r="B15" s="8" t="s">
        <v>42</v>
      </c>
      <c r="C15" s="9" t="str">
        <f>IF(ISNA(VLOOKUP(B15,[1]來源檔2!B:D,2,0)),"",VLOOKUP(B15,[1]來源檔2!B:D,2,0))</f>
        <v>桃園市中壢區中山路21號</v>
      </c>
      <c r="D15" s="7" t="str">
        <f>IF(ISNA(VLOOKUP(B15,[1]來源檔2!B:D,3,0)),"",VLOOKUP(B15,[1]來源檔2!B:D,3,0))</f>
        <v>03-4272728</v>
      </c>
      <c r="E15" s="7" t="s">
        <v>14</v>
      </c>
      <c r="F15" s="10" t="s">
        <v>15</v>
      </c>
      <c r="G15" s="15" t="s">
        <v>43</v>
      </c>
      <c r="H15" s="15" t="s">
        <v>43</v>
      </c>
      <c r="I15" s="15" t="s">
        <v>43</v>
      </c>
      <c r="J15" s="15" t="s">
        <v>43</v>
      </c>
      <c r="K15" s="15" t="s">
        <v>44</v>
      </c>
      <c r="L15" s="17"/>
      <c r="M15" s="15" t="s">
        <v>43</v>
      </c>
    </row>
    <row r="16" spans="1:13" ht="63.75" customHeight="1">
      <c r="A16" s="7" t="str">
        <f t="shared" si="0"/>
        <v>中壢區</v>
      </c>
      <c r="B16" s="8" t="s">
        <v>45</v>
      </c>
      <c r="C16" s="9" t="str">
        <f>IF(ISNA(VLOOKUP(B16,[1]來源檔2!B:D,2,0)),"",VLOOKUP(B16,[1]來源檔2!B:D,2,0))</f>
        <v>桃園市中壢區中北路二段402號</v>
      </c>
      <c r="D16" s="7" t="str">
        <f>IF(ISNA(VLOOKUP(B16,[1]來源檔2!B:D,3,0)),"",VLOOKUP(B16,[1]來源檔2!B:D,3,0))</f>
        <v>03-4387023</v>
      </c>
      <c r="E16" s="7" t="s">
        <v>14</v>
      </c>
      <c r="F16" s="18" t="s">
        <v>46</v>
      </c>
      <c r="G16" s="19" t="s">
        <v>47</v>
      </c>
      <c r="H16" s="19" t="s">
        <v>47</v>
      </c>
      <c r="I16" s="19" t="s">
        <v>47</v>
      </c>
      <c r="J16" s="19" t="s">
        <v>47</v>
      </c>
      <c r="K16" s="20"/>
      <c r="L16" s="21"/>
      <c r="M16" s="19" t="s">
        <v>47</v>
      </c>
    </row>
    <row r="17" spans="1:13" ht="45" customHeight="1">
      <c r="A17" s="7" t="str">
        <f t="shared" si="0"/>
        <v>中壢區</v>
      </c>
      <c r="B17" s="8" t="s">
        <v>48</v>
      </c>
      <c r="C17" s="9" t="str">
        <f>IF(ISNA(VLOOKUP(B17,[1]來源檔2!B:D,2,0)),"",VLOOKUP(B17,[1]來源檔2!B:D,2,0))</f>
        <v>桃園市中壢區中美路95號</v>
      </c>
      <c r="D17" s="7" t="str">
        <f>IF(ISNA(VLOOKUP(B17,[1]來源檔2!B:D,3,0)),"",VLOOKUP(B17,[1]來源檔2!B:D,3,0))</f>
        <v>03-4266222</v>
      </c>
      <c r="E17" s="7" t="s">
        <v>14</v>
      </c>
      <c r="F17" s="10"/>
      <c r="G17" s="11"/>
      <c r="H17" s="15" t="s">
        <v>49</v>
      </c>
      <c r="I17" s="11"/>
      <c r="J17" s="11"/>
      <c r="K17" s="11"/>
      <c r="L17" s="11"/>
      <c r="M17" s="11"/>
    </row>
    <row r="18" spans="1:13" ht="45" customHeight="1">
      <c r="A18" s="7" t="str">
        <f t="shared" si="0"/>
        <v>中壢區</v>
      </c>
      <c r="B18" s="8" t="s">
        <v>50</v>
      </c>
      <c r="C18" s="9" t="str">
        <f>IF(ISNA(VLOOKUP(B18,[1]來源檔2!B:D,2,0)),"",VLOOKUP(B18,[1]來源檔2!B:D,2,0))</f>
        <v>桃園市中壢區元化路275-4號1樓</v>
      </c>
      <c r="D18" s="7" t="str">
        <f>IF(ISNA(VLOOKUP(B18,[1]來源檔2!B:D,3,0)),"",VLOOKUP(B18,[1]來源檔2!B:D,3,0))</f>
        <v>03-4279886</v>
      </c>
      <c r="E18" s="7" t="s">
        <v>14</v>
      </c>
      <c r="F18" s="10"/>
      <c r="G18" s="12"/>
      <c r="H18" s="13" t="s">
        <v>51</v>
      </c>
      <c r="I18" s="12"/>
      <c r="J18" s="12"/>
      <c r="K18" s="12"/>
      <c r="L18" s="12"/>
      <c r="M18" s="12"/>
    </row>
    <row r="19" spans="1:13" ht="45" customHeight="1">
      <c r="A19" s="7" t="str">
        <f t="shared" si="0"/>
        <v>中壢區</v>
      </c>
      <c r="B19" s="8" t="s">
        <v>52</v>
      </c>
      <c r="C19" s="9" t="str">
        <f>IF(ISNA(VLOOKUP(B19,[1]來源檔2!B:D,2,0)),"",VLOOKUP(B19,[1]來源檔2!B:D,2,0))</f>
        <v>桃園市中壢區元化路75號</v>
      </c>
      <c r="D19" s="7" t="str">
        <f>IF(ISNA(VLOOKUP(B19,[1]來源檔2!B:D,3,0)),"",VLOOKUP(B19,[1]來源檔2!B:D,3,0))</f>
        <v>03-4268833</v>
      </c>
      <c r="E19" s="7" t="s">
        <v>14</v>
      </c>
      <c r="F19" s="22" t="s">
        <v>53</v>
      </c>
      <c r="G19" s="23" t="s">
        <v>54</v>
      </c>
      <c r="H19" s="23" t="s">
        <v>54</v>
      </c>
      <c r="I19" s="23" t="s">
        <v>54</v>
      </c>
      <c r="J19" s="23" t="s">
        <v>54</v>
      </c>
      <c r="K19" s="23" t="s">
        <v>55</v>
      </c>
      <c r="L19" s="24"/>
      <c r="M19" s="23" t="s">
        <v>54</v>
      </c>
    </row>
    <row r="20" spans="1:13" ht="45" customHeight="1">
      <c r="A20" s="7" t="str">
        <f t="shared" si="0"/>
        <v>中壢區</v>
      </c>
      <c r="B20" s="8" t="s">
        <v>56</v>
      </c>
      <c r="C20" s="9" t="str">
        <f>IF(ISNA(VLOOKUP(B20,[1]來源檔2!B:D,2,0)),"",VLOOKUP(B20,[1]來源檔2!B:D,2,0))</f>
        <v>桃園市中壢區忠孝路18號</v>
      </c>
      <c r="D20" s="7" t="str">
        <f>IF(ISNA(VLOOKUP(B20,[1]來源檔2!B:D,3,0)),"",VLOOKUP(B20,[1]來源檔2!B:D,3,0))</f>
        <v>03-4333888</v>
      </c>
      <c r="E20" s="7" t="s">
        <v>14</v>
      </c>
      <c r="F20" s="10" t="s">
        <v>57</v>
      </c>
      <c r="G20" s="11" t="s">
        <v>58</v>
      </c>
      <c r="H20" s="11" t="s">
        <v>58</v>
      </c>
      <c r="I20" s="11" t="s">
        <v>58</v>
      </c>
      <c r="J20" s="11" t="s">
        <v>58</v>
      </c>
      <c r="K20" s="11" t="s">
        <v>59</v>
      </c>
      <c r="L20" s="9"/>
      <c r="M20" s="11" t="s">
        <v>58</v>
      </c>
    </row>
    <row r="21" spans="1:13" ht="45" customHeight="1">
      <c r="A21" s="7" t="str">
        <f t="shared" si="0"/>
        <v>中壢區</v>
      </c>
      <c r="B21" s="8" t="s">
        <v>60</v>
      </c>
      <c r="C21" s="9" t="str">
        <f>IF(ISNA(VLOOKUP(B21,[1]來源檔2!B:D,2,0)),"",VLOOKUP(B21,[1]來源檔2!B:D,2,0))</f>
        <v>桃園市中壢區慈惠三街117號</v>
      </c>
      <c r="D21" s="7" t="str">
        <f>IF(ISNA(VLOOKUP(B21,[1]來源檔2!B:D,3,0)),"",VLOOKUP(B21,[1]來源檔2!B:D,3,0))</f>
        <v>03-4227449</v>
      </c>
      <c r="E21" s="7" t="s">
        <v>14</v>
      </c>
      <c r="F21" s="10"/>
      <c r="G21" s="11"/>
      <c r="H21" s="13" t="s">
        <v>61</v>
      </c>
      <c r="I21" s="11"/>
      <c r="J21" s="13" t="s">
        <v>61</v>
      </c>
      <c r="K21" s="11"/>
      <c r="L21" s="9"/>
      <c r="M21" s="13" t="s">
        <v>61</v>
      </c>
    </row>
    <row r="22" spans="1:13" s="48" customFormat="1" ht="45" customHeight="1">
      <c r="A22" s="42" t="str">
        <f t="shared" si="0"/>
        <v>中壢區</v>
      </c>
      <c r="B22" s="43" t="s">
        <v>62</v>
      </c>
      <c r="C22" s="44" t="str">
        <f>IF(ISNA(VLOOKUP(B22,[1]來源檔2!B:D,2,0)),"",VLOOKUP(B22,[1]來源檔2!B:D,2,0))</f>
        <v>桃園市中壢區溪洲街296號</v>
      </c>
      <c r="D22" s="42" t="str">
        <f>IF(ISNA(VLOOKUP(B22,[1]來源檔2!B:D,3,0)),"",VLOOKUP(B22,[1]來源檔2!B:D,3,0))</f>
        <v>03-4352666</v>
      </c>
      <c r="E22" s="42" t="s">
        <v>14</v>
      </c>
      <c r="F22" s="49" t="s">
        <v>293</v>
      </c>
      <c r="G22" s="50" t="s">
        <v>167</v>
      </c>
      <c r="H22" s="50" t="s">
        <v>167</v>
      </c>
      <c r="I22" s="50" t="s">
        <v>275</v>
      </c>
      <c r="J22" s="50" t="s">
        <v>275</v>
      </c>
      <c r="K22" s="50"/>
      <c r="L22" s="50"/>
      <c r="M22" s="44" t="s">
        <v>276</v>
      </c>
    </row>
    <row r="23" spans="1:13" ht="45" customHeight="1">
      <c r="A23" s="7" t="str">
        <f t="shared" si="0"/>
        <v>平鎮區</v>
      </c>
      <c r="B23" s="8" t="s">
        <v>63</v>
      </c>
      <c r="C23" s="9" t="str">
        <f>IF(ISNA(VLOOKUP(B23,[1]來源檔2!B:D,2,0)),"",VLOOKUP(B23,[1]來源檔2!B:D,2,0))</f>
        <v>桃園市平鎮區中豐路208號</v>
      </c>
      <c r="D23" s="7" t="str">
        <f>IF(ISNA(VLOOKUP(B23,[1]來源檔2!B:D,3,0)),"",VLOOKUP(B23,[1]來源檔2!B:D,3,0))</f>
        <v>03-4683553</v>
      </c>
      <c r="E23" s="7" t="s">
        <v>14</v>
      </c>
      <c r="F23" s="10" t="s">
        <v>64</v>
      </c>
      <c r="G23" s="13" t="s">
        <v>65</v>
      </c>
      <c r="H23" s="25" t="s">
        <v>66</v>
      </c>
      <c r="I23" s="13" t="s">
        <v>65</v>
      </c>
      <c r="J23" s="13" t="s">
        <v>65</v>
      </c>
      <c r="K23" s="13" t="s">
        <v>41</v>
      </c>
      <c r="L23" s="9"/>
      <c r="M23" s="13" t="s">
        <v>65</v>
      </c>
    </row>
    <row r="24" spans="1:13" ht="45" customHeight="1">
      <c r="A24" s="7" t="str">
        <f t="shared" si="0"/>
        <v>平鎮區</v>
      </c>
      <c r="B24" s="8" t="s">
        <v>67</v>
      </c>
      <c r="C24" s="9" t="str">
        <f>IF(ISNA(VLOOKUP(B24,[1]來源檔2!B:D,2,0)),"",VLOOKUP(B24,[1]來源檔2!B:D,2,0))</f>
        <v>桃園市平鎮區中豐路南勢二段102號</v>
      </c>
      <c r="D24" s="7" t="str">
        <f>IF(ISNA(VLOOKUP(B24,[1]來源檔2!B:D,3,0)),"",VLOOKUP(B24,[1]來源檔2!B:D,3,0))</f>
        <v>03-4395633</v>
      </c>
      <c r="E24" s="7" t="s">
        <v>14</v>
      </c>
      <c r="F24" s="10"/>
      <c r="G24" s="9"/>
      <c r="H24" s="9"/>
      <c r="I24" s="9"/>
      <c r="J24" s="9" t="s">
        <v>68</v>
      </c>
      <c r="K24" s="9"/>
      <c r="L24" s="9"/>
      <c r="M24" s="9"/>
    </row>
    <row r="25" spans="1:13" ht="45" customHeight="1">
      <c r="A25" s="7" t="str">
        <f t="shared" si="0"/>
        <v>平鎮區</v>
      </c>
      <c r="B25" s="8" t="s">
        <v>69</v>
      </c>
      <c r="C25" s="9" t="str">
        <f>IF(ISNA(VLOOKUP(B25,[1]來源檔2!B:D,2,0)),"",VLOOKUP(B25,[1]來源檔2!B:D,2,0))</f>
        <v>桃園市平鎮區民族路三段91號</v>
      </c>
      <c r="D25" s="7" t="str">
        <f>IF(ISNA(VLOOKUP(B25,[1]來源檔2!B:D,3,0)),"",VLOOKUP(B25,[1]來源檔2!B:D,3,0))</f>
        <v>03-4910061</v>
      </c>
      <c r="E25" s="7" t="s">
        <v>14</v>
      </c>
      <c r="F25" s="10"/>
      <c r="G25" s="15" t="s">
        <v>70</v>
      </c>
      <c r="H25" s="16"/>
      <c r="I25" s="15" t="s">
        <v>70</v>
      </c>
      <c r="J25" s="16"/>
      <c r="K25" s="15" t="s">
        <v>71</v>
      </c>
      <c r="L25" s="12"/>
      <c r="M25" s="11"/>
    </row>
    <row r="26" spans="1:13" ht="45" customHeight="1">
      <c r="A26" s="7" t="str">
        <f t="shared" si="0"/>
        <v>平鎮區</v>
      </c>
      <c r="B26" s="8" t="s">
        <v>72</v>
      </c>
      <c r="C26" s="9" t="str">
        <f>IF(ISNA(VLOOKUP(B26,[1]來源檔2!B:D,2,0)),"",VLOOKUP(B26,[1]來源檔2!B:D,2,0))</f>
        <v>桃園市平鎮區和平路123號</v>
      </c>
      <c r="D26" s="7" t="str">
        <f>IF(ISNA(VLOOKUP(B26,[1]來源檔2!B:D,3,0)),"",VLOOKUP(B26,[1]來源檔2!B:D,3,0))</f>
        <v>03-4683636</v>
      </c>
      <c r="E26" s="7" t="s">
        <v>14</v>
      </c>
      <c r="F26" s="10"/>
      <c r="G26" s="9" t="s">
        <v>73</v>
      </c>
      <c r="H26" s="9" t="s">
        <v>74</v>
      </c>
      <c r="I26" s="9" t="s">
        <v>73</v>
      </c>
      <c r="J26" s="9" t="s">
        <v>73</v>
      </c>
      <c r="K26" s="9" t="s">
        <v>73</v>
      </c>
      <c r="L26" s="12" t="s">
        <v>75</v>
      </c>
      <c r="M26" s="9" t="s">
        <v>73</v>
      </c>
    </row>
    <row r="27" spans="1:13" ht="45" customHeight="1">
      <c r="A27" s="7" t="str">
        <f t="shared" si="0"/>
        <v>平鎮區</v>
      </c>
      <c r="B27" s="8" t="s">
        <v>76</v>
      </c>
      <c r="C27" s="9" t="str">
        <f>IF(ISNA(VLOOKUP(B27,[1]來源檔2!B:D,2,0)),"",VLOOKUP(B27,[1]來源檔2!B:D,2,0))</f>
        <v>桃園市平鎮區延平路一段81號</v>
      </c>
      <c r="D27" s="7" t="str">
        <f>IF(ISNA(VLOOKUP(B27,[1]來源檔2!B:D,3,0)),"",VLOOKUP(B27,[1]來源檔2!B:D,3,0))</f>
        <v>03-4220606</v>
      </c>
      <c r="E27" s="7" t="s">
        <v>14</v>
      </c>
      <c r="F27" s="10"/>
      <c r="G27" s="9" t="s">
        <v>77</v>
      </c>
      <c r="H27" s="9" t="s">
        <v>27</v>
      </c>
      <c r="I27" s="9" t="s">
        <v>27</v>
      </c>
      <c r="J27" s="9" t="s">
        <v>77</v>
      </c>
      <c r="K27" s="9" t="s">
        <v>78</v>
      </c>
      <c r="L27" s="12"/>
      <c r="M27" s="9" t="s">
        <v>77</v>
      </c>
    </row>
    <row r="28" spans="1:13" ht="45" customHeight="1" thickBot="1">
      <c r="A28" s="7" t="str">
        <f t="shared" si="0"/>
        <v>平鎮區</v>
      </c>
      <c r="B28" s="8" t="s">
        <v>79</v>
      </c>
      <c r="C28" s="9" t="str">
        <f>IF(ISNA(VLOOKUP(B28,[1]來源檔2!B:D,2,0)),"",VLOOKUP(B28,[1]來源檔2!B:D,2,0))</f>
        <v>桃園市平鎮區延平路二段180號</v>
      </c>
      <c r="D28" s="7" t="str">
        <f>IF(ISNA(VLOOKUP(B28,[1]來源檔2!B:D,3,0)),"",VLOOKUP(B28,[1]來源檔2!B:D,3,0))</f>
        <v>03-4927588</v>
      </c>
      <c r="E28" s="7" t="s">
        <v>14</v>
      </c>
      <c r="F28" s="10"/>
      <c r="G28" s="8" t="s">
        <v>80</v>
      </c>
      <c r="H28" s="26" t="s">
        <v>81</v>
      </c>
      <c r="I28" s="8" t="s">
        <v>80</v>
      </c>
      <c r="J28" s="41" t="s">
        <v>80</v>
      </c>
      <c r="K28" s="26" t="s">
        <v>82</v>
      </c>
      <c r="L28" s="16"/>
      <c r="M28" s="26" t="s">
        <v>80</v>
      </c>
    </row>
    <row r="29" spans="1:13" s="48" customFormat="1" ht="45" customHeight="1" thickBot="1">
      <c r="A29" s="42" t="str">
        <f t="shared" si="0"/>
        <v>平鎮區</v>
      </c>
      <c r="B29" s="43" t="s">
        <v>83</v>
      </c>
      <c r="C29" s="44" t="str">
        <f>IF(ISNA(VLOOKUP(B29,[1]來源檔2!B:D,2,0)),"",VLOOKUP(B29,[1]來源檔2!B:D,2,0))</f>
        <v>桃園市平鎮區振興路1號</v>
      </c>
      <c r="D29" s="42" t="str">
        <f>IF(ISNA(VLOOKUP(B29,[1]來源檔2!B:D,3,0)),"",VLOOKUP(B29,[1]來源檔2!B:D,3,0))</f>
        <v>03-4576624</v>
      </c>
      <c r="E29" s="42" t="s">
        <v>14</v>
      </c>
      <c r="F29" s="51" t="s">
        <v>285</v>
      </c>
      <c r="G29" s="52" t="s">
        <v>277</v>
      </c>
      <c r="H29" s="52" t="s">
        <v>277</v>
      </c>
      <c r="I29" s="53" t="s">
        <v>277</v>
      </c>
      <c r="J29" s="54" t="s">
        <v>295</v>
      </c>
      <c r="K29" s="47"/>
      <c r="L29" s="47"/>
      <c r="M29" s="52" t="s">
        <v>278</v>
      </c>
    </row>
    <row r="30" spans="1:13" ht="45" customHeight="1">
      <c r="A30" s="7" t="str">
        <f t="shared" si="0"/>
        <v>平鎮區</v>
      </c>
      <c r="B30" s="8" t="s">
        <v>84</v>
      </c>
      <c r="C30" s="9" t="str">
        <f>IF(ISNA(VLOOKUP(B30,[1]來源檔2!B:D,2,0)),"",VLOOKUP(B30,[1]來源檔2!B:D,2,0))</f>
        <v>桃園市平鎮區廣泰路77號</v>
      </c>
      <c r="D30" s="7" t="str">
        <f>IF(ISNA(VLOOKUP(B30,[1]來源檔2!B:D,3,0)),"",VLOOKUP(B30,[1]來源檔2!B:D,3,0))</f>
        <v>03-4931010</v>
      </c>
      <c r="E30" s="7" t="s">
        <v>14</v>
      </c>
      <c r="F30" s="10" t="s">
        <v>85</v>
      </c>
      <c r="G30" s="11"/>
      <c r="H30" s="16" t="s">
        <v>86</v>
      </c>
      <c r="I30" s="11"/>
      <c r="J30" s="40"/>
      <c r="K30" s="21"/>
      <c r="L30" s="21"/>
      <c r="M30" s="27" t="s">
        <v>87</v>
      </c>
    </row>
    <row r="31" spans="1:13" ht="45" customHeight="1">
      <c r="A31" s="7" t="str">
        <f t="shared" si="0"/>
        <v>平鎮區</v>
      </c>
      <c r="B31" s="8" t="s">
        <v>88</v>
      </c>
      <c r="C31" s="9" t="str">
        <f>IF(ISNA(VLOOKUP(B31,[1]來源檔2!B:D,2,0)),"",VLOOKUP(B31,[1]來源檔2!B:D,2,0))</f>
        <v>桃園市平鎮區龍南路64號</v>
      </c>
      <c r="D31" s="7" t="str">
        <f>IF(ISNA(VLOOKUP(B31,[1]來源檔2!B:D,3,0)),"",VLOOKUP(B31,[1]來源檔2!B:D,3,0))</f>
        <v>03-4501043</v>
      </c>
      <c r="E31" s="7" t="s">
        <v>14</v>
      </c>
      <c r="F31" s="10" t="s">
        <v>64</v>
      </c>
      <c r="G31" s="15" t="s">
        <v>89</v>
      </c>
      <c r="H31" s="15" t="s">
        <v>89</v>
      </c>
      <c r="I31" s="15" t="s">
        <v>89</v>
      </c>
      <c r="J31" s="15" t="s">
        <v>89</v>
      </c>
      <c r="K31" s="15" t="s">
        <v>89</v>
      </c>
      <c r="L31" s="17"/>
      <c r="M31" s="15" t="s">
        <v>89</v>
      </c>
    </row>
    <row r="32" spans="1:13" ht="45" customHeight="1">
      <c r="A32" s="7" t="str">
        <f t="shared" si="0"/>
        <v>桃園區</v>
      </c>
      <c r="B32" s="8" t="s">
        <v>90</v>
      </c>
      <c r="C32" s="9" t="str">
        <f>IF(ISNA(VLOOKUP(B32,[1]來源檔2!B:D,2,0)),"",VLOOKUP(B32,[1]來源檔2!B:D,2,0))</f>
        <v>桃園市桃園區力行路707號</v>
      </c>
      <c r="D32" s="7" t="str">
        <f>IF(ISNA(VLOOKUP(B32,[1]來源檔2!B:D,3,0)),"",VLOOKUP(B32,[1]來源檔2!B:D,3,0))</f>
        <v>03-3600177</v>
      </c>
      <c r="E32" s="7" t="s">
        <v>14</v>
      </c>
      <c r="F32" s="28" t="s">
        <v>91</v>
      </c>
      <c r="G32" s="29" t="s">
        <v>92</v>
      </c>
      <c r="H32" s="29" t="s">
        <v>92</v>
      </c>
      <c r="I32" s="29" t="s">
        <v>92</v>
      </c>
      <c r="J32" s="29" t="s">
        <v>92</v>
      </c>
      <c r="K32" s="30" t="s">
        <v>93</v>
      </c>
      <c r="L32" s="12"/>
      <c r="M32" s="11"/>
    </row>
    <row r="33" spans="1:13" ht="45" customHeight="1">
      <c r="A33" s="7" t="str">
        <f t="shared" si="0"/>
        <v>桃園區</v>
      </c>
      <c r="B33" s="8" t="s">
        <v>94</v>
      </c>
      <c r="C33" s="9" t="str">
        <f>IF(ISNA(VLOOKUP(B33,[1]來源檔2!B:D,2,0)),"",VLOOKUP(B33,[1]來源檔2!B:D,2,0))</f>
        <v>桃園市桃園區上海路110號1樓</v>
      </c>
      <c r="D33" s="7" t="str">
        <f>IF(ISNA(VLOOKUP(B33,[1]來源檔2!B:D,3,0)),"",VLOOKUP(B33,[1]來源檔2!B:D,3,0))</f>
        <v>03-3441199</v>
      </c>
      <c r="E33" s="7" t="s">
        <v>14</v>
      </c>
      <c r="F33" s="10" t="s">
        <v>95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97</v>
      </c>
      <c r="L33" s="16"/>
      <c r="M33" s="15" t="s">
        <v>96</v>
      </c>
    </row>
    <row r="34" spans="1:13" ht="45" customHeight="1">
      <c r="A34" s="7" t="str">
        <f t="shared" si="0"/>
        <v>桃園區</v>
      </c>
      <c r="B34" s="8" t="s">
        <v>98</v>
      </c>
      <c r="C34" s="9" t="str">
        <f>IF(ISNA(VLOOKUP(B34,[1]來源檔2!B:D,2,0)),"",VLOOKUP(B34,[1]來源檔2!B:D,2,0))</f>
        <v>桃園市桃園區大有路428號1、3樓</v>
      </c>
      <c r="D34" s="7" t="str">
        <f>IF(ISNA(VLOOKUP(B34,[1]來源檔2!B:D,3,0)),"",VLOOKUP(B34,[1]來源檔2!B:D,3,0))</f>
        <v>03-3151100</v>
      </c>
      <c r="E34" s="7" t="s">
        <v>14</v>
      </c>
      <c r="F34" s="10" t="s">
        <v>99</v>
      </c>
      <c r="G34" s="15" t="s">
        <v>100</v>
      </c>
      <c r="H34" s="15" t="s">
        <v>100</v>
      </c>
      <c r="I34" s="15" t="s">
        <v>100</v>
      </c>
      <c r="J34" s="15" t="s">
        <v>100</v>
      </c>
      <c r="K34" s="15" t="s">
        <v>101</v>
      </c>
      <c r="L34" s="15" t="s">
        <v>75</v>
      </c>
      <c r="M34" s="15" t="s">
        <v>100</v>
      </c>
    </row>
    <row r="35" spans="1:13" ht="47.25" customHeight="1">
      <c r="A35" s="7" t="str">
        <f t="shared" si="0"/>
        <v>桃園區</v>
      </c>
      <c r="B35" s="8" t="s">
        <v>102</v>
      </c>
      <c r="C35" s="9" t="str">
        <f>IF(ISNA(VLOOKUP(B35,[1]來源檔2!B:D,2,0)),"",VLOOKUP(B35,[1]來源檔2!B:D,2,0))</f>
        <v>桃園市桃園區大業路一段318號</v>
      </c>
      <c r="D35" s="7" t="str">
        <f>IF(ISNA(VLOOKUP(B35,[1]來源檔2!B:D,3,0)),"",VLOOKUP(B35,[1]來源檔2!B:D,3,0))</f>
        <v>03-3150732</v>
      </c>
      <c r="E35" s="7" t="s">
        <v>14</v>
      </c>
      <c r="F35" s="10" t="s">
        <v>103</v>
      </c>
      <c r="G35" s="11" t="s">
        <v>104</v>
      </c>
      <c r="H35" s="11" t="s">
        <v>104</v>
      </c>
      <c r="I35" s="11" t="s">
        <v>104</v>
      </c>
      <c r="J35" s="11" t="s">
        <v>104</v>
      </c>
      <c r="K35" s="31" t="s">
        <v>104</v>
      </c>
      <c r="L35" s="32" t="s">
        <v>21</v>
      </c>
      <c r="M35" s="11" t="s">
        <v>104</v>
      </c>
    </row>
    <row r="36" spans="1:13" ht="47.25" customHeight="1">
      <c r="A36" s="7" t="str">
        <f t="shared" si="0"/>
        <v>桃園區</v>
      </c>
      <c r="B36" s="8" t="s">
        <v>105</v>
      </c>
      <c r="C36" s="9" t="str">
        <f>IF(ISNA(VLOOKUP(B36,[1]來源檔2!B:D,2,0)),"",VLOOKUP(B36,[1]來源檔2!B:D,2,0))</f>
        <v>桃園市桃園區大興西路二段69巷3號1樓</v>
      </c>
      <c r="D36" s="7" t="str">
        <f>IF(ISNA(VLOOKUP(B36,[1]來源檔2!B:D,3,0)),"",VLOOKUP(B36,[1]來源檔2!B:D,3,0))</f>
        <v>03-3562319</v>
      </c>
      <c r="E36" s="7" t="s">
        <v>14</v>
      </c>
      <c r="F36" s="10" t="s">
        <v>103</v>
      </c>
      <c r="G36" s="15" t="s">
        <v>106</v>
      </c>
      <c r="H36" s="15" t="s">
        <v>106</v>
      </c>
      <c r="I36" s="15" t="s">
        <v>106</v>
      </c>
      <c r="J36" s="15" t="s">
        <v>107</v>
      </c>
      <c r="K36" s="15" t="s">
        <v>108</v>
      </c>
      <c r="L36" s="13" t="s">
        <v>109</v>
      </c>
      <c r="M36" s="13" t="s">
        <v>106</v>
      </c>
    </row>
    <row r="37" spans="1:13" ht="47.25" customHeight="1">
      <c r="A37" s="7" t="str">
        <f t="shared" si="0"/>
        <v>桃園區</v>
      </c>
      <c r="B37" s="8" t="s">
        <v>110</v>
      </c>
      <c r="C37" s="9" t="str">
        <f>IF(ISNA(VLOOKUP(B37,[1]來源檔2!B:D,2,0)),"",VLOOKUP(B37,[1]來源檔2!B:D,2,0))</f>
        <v>桃園市桃園區大興路193號1樓</v>
      </c>
      <c r="D37" s="7" t="str">
        <f>IF(ISNA(VLOOKUP(B37,[1]來源檔2!B:D,3,0)),"",VLOOKUP(B37,[1]來源檔2!B:D,3,0))</f>
        <v>03-3587669</v>
      </c>
      <c r="E37" s="7" t="s">
        <v>14</v>
      </c>
      <c r="F37" s="10" t="s">
        <v>95</v>
      </c>
      <c r="G37" s="15" t="s">
        <v>111</v>
      </c>
      <c r="H37" s="15" t="s">
        <v>111</v>
      </c>
      <c r="I37" s="15" t="s">
        <v>111</v>
      </c>
      <c r="J37" s="15" t="s">
        <v>111</v>
      </c>
      <c r="K37" s="15" t="s">
        <v>40</v>
      </c>
      <c r="L37" s="13" t="s">
        <v>112</v>
      </c>
      <c r="M37" s="15" t="s">
        <v>111</v>
      </c>
    </row>
    <row r="38" spans="1:13" ht="47.25" customHeight="1">
      <c r="A38" s="7" t="str">
        <f t="shared" si="0"/>
        <v>桃園區</v>
      </c>
      <c r="B38" s="8" t="s">
        <v>113</v>
      </c>
      <c r="C38" s="9" t="str">
        <f>IF(ISNA(VLOOKUP(B38,[1]來源檔2!B:D,2,0)),"",VLOOKUP(B38,[1]來源檔2!B:D,2,0))</f>
        <v>桃園市桃園區中山路613號</v>
      </c>
      <c r="D38" s="7" t="str">
        <f>IF(ISNA(VLOOKUP(B38,[1]來源檔2!B:D,3,0)),"",VLOOKUP(B38,[1]來源檔2!B:D,3,0))</f>
        <v>03-2201122</v>
      </c>
      <c r="E38" s="7" t="s">
        <v>14</v>
      </c>
      <c r="F38" s="10" t="s">
        <v>64</v>
      </c>
      <c r="G38" s="15" t="s">
        <v>43</v>
      </c>
      <c r="H38" s="15" t="s">
        <v>114</v>
      </c>
      <c r="I38" s="15" t="s">
        <v>114</v>
      </c>
      <c r="J38" s="15" t="s">
        <v>114</v>
      </c>
      <c r="K38" s="15" t="s">
        <v>115</v>
      </c>
      <c r="L38" s="13" t="s">
        <v>55</v>
      </c>
      <c r="M38" s="15" t="s">
        <v>114</v>
      </c>
    </row>
    <row r="39" spans="1:13" ht="45" customHeight="1">
      <c r="A39" s="7" t="str">
        <f t="shared" si="0"/>
        <v>桃園區</v>
      </c>
      <c r="B39" s="8" t="s">
        <v>116</v>
      </c>
      <c r="C39" s="9" t="str">
        <f>IF(ISNA(VLOOKUP(B39,[1]來源檔2!B:D,2,0)),"",VLOOKUP(B39,[1]來源檔2!B:D,2,0))</f>
        <v>桃園市桃園區中山路807號</v>
      </c>
      <c r="D39" s="7" t="str">
        <f>IF(ISNA(VLOOKUP(B39,[1]來源檔2!B:D,3,0)),"",VLOOKUP(B39,[1]來源檔2!B:D,3,0))</f>
        <v>03-2207480</v>
      </c>
      <c r="E39" s="7" t="s">
        <v>14</v>
      </c>
      <c r="F39" s="10" t="s">
        <v>117</v>
      </c>
      <c r="G39" s="11" t="s">
        <v>118</v>
      </c>
      <c r="H39" s="11" t="s">
        <v>118</v>
      </c>
      <c r="I39" s="11" t="s">
        <v>118</v>
      </c>
      <c r="J39" s="11" t="s">
        <v>118</v>
      </c>
      <c r="K39" s="16"/>
      <c r="L39" s="12"/>
      <c r="M39" s="11" t="s">
        <v>118</v>
      </c>
    </row>
    <row r="40" spans="1:13" ht="45" customHeight="1">
      <c r="A40" s="7" t="str">
        <f t="shared" si="0"/>
        <v>桃園區</v>
      </c>
      <c r="B40" s="8" t="s">
        <v>119</v>
      </c>
      <c r="C40" s="9" t="str">
        <f>IF(ISNA(VLOOKUP(B40,[1]來源檔2!B:D,2,0)),"",VLOOKUP(B40,[1]來源檔2!B:D,2,0))</f>
        <v>桃園市桃園區中正路387號</v>
      </c>
      <c r="D40" s="7" t="str">
        <f>IF(ISNA(VLOOKUP(B40,[1]來源檔2!B:D,3,0)),"",VLOOKUP(B40,[1]來源檔2!B:D,3,0))</f>
        <v>03-3337233</v>
      </c>
      <c r="E40" s="7" t="s">
        <v>14</v>
      </c>
      <c r="F40" s="10" t="s">
        <v>103</v>
      </c>
      <c r="G40" s="8" t="s">
        <v>120</v>
      </c>
      <c r="H40" s="8" t="s">
        <v>121</v>
      </c>
      <c r="I40" s="8" t="s">
        <v>120</v>
      </c>
      <c r="J40" s="8" t="s">
        <v>121</v>
      </c>
      <c r="K40" s="8" t="s">
        <v>120</v>
      </c>
      <c r="L40" s="7"/>
      <c r="M40" s="8" t="s">
        <v>121</v>
      </c>
    </row>
    <row r="41" spans="1:13" ht="45" customHeight="1">
      <c r="A41" s="7" t="str">
        <f t="shared" si="0"/>
        <v>桃園區</v>
      </c>
      <c r="B41" s="8" t="s">
        <v>122</v>
      </c>
      <c r="C41" s="9" t="str">
        <f>IF(ISNA(VLOOKUP(B41,[1]來源檔2!B:D,2,0)),"",VLOOKUP(B41,[1]來源檔2!B:D,2,0))</f>
        <v>桃園市桃園區中正路527號</v>
      </c>
      <c r="D41" s="7" t="str">
        <f>IF(ISNA(VLOOKUP(B41,[1]來源檔2!B:D,3,0)),"",VLOOKUP(B41,[1]來源檔2!B:D,3,0))</f>
        <v>03-3332077</v>
      </c>
      <c r="E41" s="7" t="s">
        <v>14</v>
      </c>
      <c r="F41" s="10" t="s">
        <v>123</v>
      </c>
      <c r="G41" s="13" t="s">
        <v>124</v>
      </c>
      <c r="H41" s="13" t="s">
        <v>124</v>
      </c>
      <c r="I41" s="13" t="s">
        <v>124</v>
      </c>
      <c r="J41" s="13" t="s">
        <v>124</v>
      </c>
      <c r="K41" s="13" t="s">
        <v>124</v>
      </c>
      <c r="L41" s="13" t="s">
        <v>17</v>
      </c>
      <c r="M41" s="13" t="s">
        <v>124</v>
      </c>
    </row>
    <row r="42" spans="1:13" ht="45" customHeight="1">
      <c r="A42" s="7" t="str">
        <f t="shared" si="0"/>
        <v>桃園區</v>
      </c>
      <c r="B42" s="8" t="s">
        <v>125</v>
      </c>
      <c r="C42" s="9" t="str">
        <f>IF(ISNA(VLOOKUP(B42,[1]來源檔2!B:D,2,0)),"",VLOOKUP(B42,[1]來源檔2!B:D,2,0))</f>
        <v>桃園市桃園區中正路566號</v>
      </c>
      <c r="D42" s="7" t="str">
        <f>IF(ISNA(VLOOKUP(B42,[1]來源檔2!B:D,3,0)),"",VLOOKUP(B42,[1]來源檔2!B:D,3,0))</f>
        <v>03-3355482</v>
      </c>
      <c r="E42" s="7" t="s">
        <v>14</v>
      </c>
      <c r="F42" s="10" t="s">
        <v>103</v>
      </c>
      <c r="G42" s="13" t="s">
        <v>126</v>
      </c>
      <c r="H42" s="13" t="s">
        <v>126</v>
      </c>
      <c r="I42" s="13" t="s">
        <v>127</v>
      </c>
      <c r="J42" s="13" t="s">
        <v>126</v>
      </c>
      <c r="K42" s="13" t="s">
        <v>127</v>
      </c>
      <c r="L42" s="13" t="s">
        <v>127</v>
      </c>
      <c r="M42" s="13" t="s">
        <v>126</v>
      </c>
    </row>
    <row r="43" spans="1:13" ht="45" customHeight="1">
      <c r="A43" s="7" t="str">
        <f t="shared" si="0"/>
        <v>桃園區</v>
      </c>
      <c r="B43" s="8" t="s">
        <v>128</v>
      </c>
      <c r="C43" s="9" t="str">
        <f>IF(ISNA(VLOOKUP(B43,[1]來源檔2!B:D,2,0)),"",VLOOKUP(B43,[1]來源檔2!B:D,2,0))</f>
        <v>桃園市桃園區中正路567號</v>
      </c>
      <c r="D43" s="7" t="str">
        <f>IF(ISNA(VLOOKUP(B43,[1]來源檔2!B:D,3,0)),"",VLOOKUP(B43,[1]來源檔2!B:D,3,0))</f>
        <v>03-3377088</v>
      </c>
      <c r="E43" s="7" t="s">
        <v>14</v>
      </c>
      <c r="F43" s="10" t="s">
        <v>129</v>
      </c>
      <c r="G43" s="16"/>
      <c r="H43" s="16"/>
      <c r="I43" s="16"/>
      <c r="J43" s="16" t="s">
        <v>130</v>
      </c>
      <c r="K43" s="16" t="s">
        <v>130</v>
      </c>
      <c r="L43" s="12" t="s">
        <v>130</v>
      </c>
      <c r="M43" s="11"/>
    </row>
    <row r="44" spans="1:13" ht="45" customHeight="1">
      <c r="A44" s="7" t="str">
        <f t="shared" si="0"/>
        <v>桃園區</v>
      </c>
      <c r="B44" s="8" t="s">
        <v>131</v>
      </c>
      <c r="C44" s="9" t="str">
        <f>IF(ISNA(VLOOKUP(B44,[1]來源檔2!B:D,2,0)),"",VLOOKUP(B44,[1]來源檔2!B:D,2,0))</f>
        <v>桃園市桃園區中正路605號</v>
      </c>
      <c r="D44" s="7" t="str">
        <f>IF(ISNA(VLOOKUP(B44,[1]來源檔2!B:D,3,0)),"",VLOOKUP(B44,[1]來源檔2!B:D,3,0))</f>
        <v>03-3358585</v>
      </c>
      <c r="E44" s="7" t="s">
        <v>14</v>
      </c>
      <c r="F44" s="10" t="s">
        <v>123</v>
      </c>
      <c r="G44" s="15" t="s">
        <v>132</v>
      </c>
      <c r="H44" s="15" t="s">
        <v>132</v>
      </c>
      <c r="I44" s="15" t="s">
        <v>132</v>
      </c>
      <c r="J44" s="15" t="s">
        <v>132</v>
      </c>
      <c r="K44" s="15" t="s">
        <v>133</v>
      </c>
      <c r="L44" s="15" t="s">
        <v>132</v>
      </c>
      <c r="M44" s="15" t="s">
        <v>132</v>
      </c>
    </row>
    <row r="45" spans="1:13" ht="45" customHeight="1">
      <c r="A45" s="7" t="str">
        <f t="shared" si="0"/>
        <v>桃園區</v>
      </c>
      <c r="B45" s="8" t="s">
        <v>134</v>
      </c>
      <c r="C45" s="9" t="str">
        <f>IF(ISNA(VLOOKUP(B45,[1]來源檔2!B:D,2,0)),"",VLOOKUP(B45,[1]來源檔2!B:D,2,0))</f>
        <v>桃園市桃園區中埔二街121號</v>
      </c>
      <c r="D45" s="7" t="str">
        <f>IF(ISNA(VLOOKUP(B45,[1]來源檔2!B:D,3,0)),"",VLOOKUP(B45,[1]來源檔2!B:D,3,0))</f>
        <v>03-3025371</v>
      </c>
      <c r="E45" s="7" t="s">
        <v>14</v>
      </c>
      <c r="F45" s="10" t="s">
        <v>135</v>
      </c>
      <c r="G45" s="12"/>
      <c r="H45" s="12"/>
      <c r="I45" s="12" t="s">
        <v>136</v>
      </c>
      <c r="J45" s="12"/>
      <c r="K45" s="12"/>
      <c r="L45" s="12"/>
      <c r="M45" s="9"/>
    </row>
    <row r="46" spans="1:13" ht="45" customHeight="1">
      <c r="A46" s="7" t="str">
        <f t="shared" si="0"/>
        <v>桃園區</v>
      </c>
      <c r="B46" s="8" t="s">
        <v>137</v>
      </c>
      <c r="C46" s="9" t="str">
        <f>IF(ISNA(VLOOKUP(B46,[1]來源檔2!B:D,2,0)),"",VLOOKUP(B46,[1]來源檔2!B:D,2,0))</f>
        <v>桃園市桃園區中埔六街123號1樓</v>
      </c>
      <c r="D46" s="7" t="str">
        <f>IF(ISNA(VLOOKUP(B46,[1]來源檔2!B:D,3,0)),"",VLOOKUP(B46,[1]來源檔2!B:D,3,0))</f>
        <v>03-3551466</v>
      </c>
      <c r="E46" s="7" t="s">
        <v>14</v>
      </c>
      <c r="F46" s="10" t="s">
        <v>64</v>
      </c>
      <c r="G46" s="15" t="s">
        <v>138</v>
      </c>
      <c r="H46" s="15" t="s">
        <v>138</v>
      </c>
      <c r="I46" s="15" t="s">
        <v>138</v>
      </c>
      <c r="J46" s="15" t="s">
        <v>138</v>
      </c>
      <c r="K46" s="15" t="s">
        <v>138</v>
      </c>
      <c r="L46" s="16"/>
      <c r="M46" s="15" t="s">
        <v>138</v>
      </c>
    </row>
    <row r="47" spans="1:13" ht="45" customHeight="1">
      <c r="A47" s="7" t="str">
        <f t="shared" si="0"/>
        <v>桃園區</v>
      </c>
      <c r="B47" s="8" t="s">
        <v>139</v>
      </c>
      <c r="C47" s="9" t="str">
        <f>IF(ISNA(VLOOKUP(B47,[1]來源檔2!B:D,2,0)),"",VLOOKUP(B47,[1]來源檔2!B:D,2,0))</f>
        <v>桃園市桃園區介壽路493號</v>
      </c>
      <c r="D47" s="7" t="str">
        <f>IF(ISNA(VLOOKUP(B47,[1]來源檔2!B:D,3,0)),"",VLOOKUP(B47,[1]來源檔2!B:D,3,0))</f>
        <v>03-2185678</v>
      </c>
      <c r="E47" s="7" t="s">
        <v>14</v>
      </c>
      <c r="F47" s="10" t="s">
        <v>64</v>
      </c>
      <c r="G47" s="15" t="s">
        <v>140</v>
      </c>
      <c r="H47" s="15" t="s">
        <v>140</v>
      </c>
      <c r="I47" s="15" t="s">
        <v>140</v>
      </c>
      <c r="J47" s="15" t="s">
        <v>140</v>
      </c>
      <c r="K47" s="15" t="s">
        <v>141</v>
      </c>
      <c r="L47" s="16"/>
      <c r="M47" s="15" t="s">
        <v>140</v>
      </c>
    </row>
    <row r="48" spans="1:13" ht="45" customHeight="1">
      <c r="A48" s="7" t="str">
        <f t="shared" si="0"/>
        <v>桃園區</v>
      </c>
      <c r="B48" s="8" t="s">
        <v>142</v>
      </c>
      <c r="C48" s="9" t="str">
        <f>IF(ISNA(VLOOKUP(B48,[1]來源檔2!B:D,2,0)),"",VLOOKUP(B48,[1]來源檔2!B:D,2,0))</f>
        <v>桃園市桃園區民光東路107號</v>
      </c>
      <c r="D48" s="7" t="str">
        <f>IF(ISNA(VLOOKUP(B48,[1]來源檔2!B:D,3,0)),"",VLOOKUP(B48,[1]來源檔2!B:D,3,0))</f>
        <v>03-3339995</v>
      </c>
      <c r="E48" s="7" t="s">
        <v>14</v>
      </c>
      <c r="F48" s="10" t="s">
        <v>103</v>
      </c>
      <c r="G48" s="15" t="s">
        <v>143</v>
      </c>
      <c r="H48" s="15" t="s">
        <v>143</v>
      </c>
      <c r="I48" s="15" t="s">
        <v>143</v>
      </c>
      <c r="J48" s="15" t="s">
        <v>143</v>
      </c>
      <c r="K48" s="33"/>
      <c r="L48" s="34"/>
      <c r="M48" s="15" t="s">
        <v>143</v>
      </c>
    </row>
    <row r="49" spans="1:13" ht="45" customHeight="1">
      <c r="A49" s="7" t="str">
        <f t="shared" si="0"/>
        <v>桃園區</v>
      </c>
      <c r="B49" s="8" t="s">
        <v>144</v>
      </c>
      <c r="C49" s="9" t="str">
        <f>IF(ISNA(VLOOKUP(B49,[1]來源檔2!B:D,2,0)),"",VLOOKUP(B49,[1]來源檔2!B:D,2,0))</f>
        <v>桃園市桃園區永安路273號</v>
      </c>
      <c r="D49" s="7" t="str">
        <f>IF(ISNA(VLOOKUP(B49,[1]來源檔2!B:D,3,0)),"",VLOOKUP(B49,[1]來源檔2!B:D,3,0))</f>
        <v>03-3366368</v>
      </c>
      <c r="E49" s="7" t="s">
        <v>14</v>
      </c>
      <c r="F49" s="10" t="s">
        <v>145</v>
      </c>
      <c r="G49" s="13" t="s">
        <v>17</v>
      </c>
      <c r="H49" s="13" t="s">
        <v>41</v>
      </c>
      <c r="I49" s="13" t="s">
        <v>146</v>
      </c>
      <c r="J49" s="13" t="s">
        <v>41</v>
      </c>
      <c r="K49" s="13" t="s">
        <v>41</v>
      </c>
      <c r="L49" s="12"/>
      <c r="M49" s="13" t="s">
        <v>146</v>
      </c>
    </row>
    <row r="50" spans="1:13" ht="45" customHeight="1">
      <c r="A50" s="7" t="str">
        <f t="shared" si="0"/>
        <v>桃園區</v>
      </c>
      <c r="B50" s="8" t="s">
        <v>147</v>
      </c>
      <c r="C50" s="9" t="str">
        <f>IF(ISNA(VLOOKUP(B50,[1]來源檔2!B:D,2,0)),"",VLOOKUP(B50,[1]來源檔2!B:D,2,0))</f>
        <v>桃園市桃園區永安路389號</v>
      </c>
      <c r="D50" s="7" t="str">
        <f>IF(ISNA(VLOOKUP(B50,[1]來源檔2!B:D,3,0)),"",VLOOKUP(B50,[1]來源檔2!B:D,3,0))</f>
        <v>03-3368787</v>
      </c>
      <c r="E50" s="7" t="s">
        <v>14</v>
      </c>
      <c r="F50" s="10" t="s">
        <v>64</v>
      </c>
      <c r="G50" s="15" t="s">
        <v>39</v>
      </c>
      <c r="H50" s="15" t="s">
        <v>39</v>
      </c>
      <c r="I50" s="15" t="s">
        <v>39</v>
      </c>
      <c r="J50" s="15" t="s">
        <v>39</v>
      </c>
      <c r="K50" s="15" t="s">
        <v>148</v>
      </c>
      <c r="L50" s="26"/>
      <c r="M50" s="15" t="s">
        <v>39</v>
      </c>
    </row>
    <row r="51" spans="1:13" ht="45" customHeight="1">
      <c r="A51" s="7" t="str">
        <f t="shared" si="0"/>
        <v>桃園區</v>
      </c>
      <c r="B51" s="8" t="s">
        <v>149</v>
      </c>
      <c r="C51" s="9" t="str">
        <f>IF(ISNA(VLOOKUP(B51,[1]來源檔2!B:D,2,0)),"",VLOOKUP(B51,[1]來源檔2!B:D,2,0))</f>
        <v>桃園市桃園區南平路302之3號</v>
      </c>
      <c r="D51" s="7" t="str">
        <f>IF(ISNA(VLOOKUP(B51,[1]來源檔2!B:D,3,0)),"",VLOOKUP(B51,[1]來源檔2!B:D,3,0))</f>
        <v>03-3167585</v>
      </c>
      <c r="E51" s="7" t="s">
        <v>14</v>
      </c>
      <c r="F51" s="10" t="s">
        <v>123</v>
      </c>
      <c r="G51" s="15" t="s">
        <v>124</v>
      </c>
      <c r="H51" s="15" t="s">
        <v>124</v>
      </c>
      <c r="I51" s="15" t="s">
        <v>124</v>
      </c>
      <c r="J51" s="15" t="s">
        <v>124</v>
      </c>
      <c r="K51" s="15" t="s">
        <v>124</v>
      </c>
      <c r="L51" s="15" t="s">
        <v>17</v>
      </c>
      <c r="M51" s="15" t="s">
        <v>124</v>
      </c>
    </row>
    <row r="52" spans="1:13" ht="45" customHeight="1">
      <c r="A52" s="7" t="str">
        <f t="shared" si="0"/>
        <v>桃園區</v>
      </c>
      <c r="B52" s="8" t="s">
        <v>150</v>
      </c>
      <c r="C52" s="9" t="str">
        <f>IF(ISNA(VLOOKUP(B52,[1]來源檔2!B:D,2,0)),"",VLOOKUP(B52,[1]來源檔2!B:D,2,0))</f>
        <v>桃園市桃園區桃鶯路209號1樓</v>
      </c>
      <c r="D52" s="7" t="str">
        <f>IF(ISNA(VLOOKUP(B52,[1]來源檔2!B:D,3,0)),"",VLOOKUP(B52,[1]來源檔2!B:D,3,0))</f>
        <v>03-3778759</v>
      </c>
      <c r="E52" s="7" t="s">
        <v>14</v>
      </c>
      <c r="F52" s="10" t="s">
        <v>151</v>
      </c>
      <c r="G52" s="15" t="s">
        <v>152</v>
      </c>
      <c r="H52" s="15" t="s">
        <v>152</v>
      </c>
      <c r="I52" s="15" t="s">
        <v>152</v>
      </c>
      <c r="J52" s="15" t="s">
        <v>152</v>
      </c>
      <c r="K52" s="15" t="s">
        <v>153</v>
      </c>
      <c r="L52" s="13"/>
      <c r="M52" s="15" t="s">
        <v>152</v>
      </c>
    </row>
    <row r="53" spans="1:13" ht="45" customHeight="1">
      <c r="A53" s="7" t="str">
        <f t="shared" si="0"/>
        <v>桃園區</v>
      </c>
      <c r="B53" s="8" t="s">
        <v>154</v>
      </c>
      <c r="C53" s="9" t="str">
        <f>IF(ISNA(VLOOKUP(B53,[1]來源檔2!B:D,2,0)),"",VLOOKUP(B53,[1]來源檔2!B:D,2,0))</f>
        <v>桃園市桃園區桃鶯路273號</v>
      </c>
      <c r="D53" s="7" t="str">
        <f>IF(ISNA(VLOOKUP(B53,[1]來源檔2!B:D,3,0)),"",VLOOKUP(B53,[1]來源檔2!B:D,3,0))</f>
        <v>03-3623368</v>
      </c>
      <c r="E53" s="7" t="s">
        <v>14</v>
      </c>
      <c r="F53" s="10" t="s">
        <v>155</v>
      </c>
      <c r="G53" s="15" t="s">
        <v>156</v>
      </c>
      <c r="H53" s="15" t="s">
        <v>156</v>
      </c>
      <c r="I53" s="15" t="s">
        <v>156</v>
      </c>
      <c r="J53" s="15" t="s">
        <v>156</v>
      </c>
      <c r="K53" s="15"/>
      <c r="L53" s="12"/>
      <c r="M53" s="15"/>
    </row>
    <row r="54" spans="1:13" ht="45" customHeight="1">
      <c r="A54" s="7" t="str">
        <f t="shared" si="0"/>
        <v>桃園區</v>
      </c>
      <c r="B54" s="8" t="s">
        <v>157</v>
      </c>
      <c r="C54" s="9" t="str">
        <f>IF(ISNA(VLOOKUP(B54,[1]來源檔2!B:D,2,0)),"",VLOOKUP(B54,[1]來源檔2!B:D,2,0))</f>
        <v>桃園市桃園區國鼎一街36號</v>
      </c>
      <c r="D54" s="7" t="str">
        <f>IF(ISNA(VLOOKUP(B54,[1]來源檔2!B:D,3,0)),"",VLOOKUP(B54,[1]來源檔2!B:D,3,0))</f>
        <v>03-3692335</v>
      </c>
      <c r="E54" s="7" t="s">
        <v>14</v>
      </c>
      <c r="F54" s="10" t="s">
        <v>103</v>
      </c>
      <c r="G54" s="9" t="s">
        <v>158</v>
      </c>
      <c r="H54" s="9" t="s">
        <v>158</v>
      </c>
      <c r="I54" s="9" t="s">
        <v>158</v>
      </c>
      <c r="J54" s="9" t="s">
        <v>158</v>
      </c>
      <c r="K54" s="9" t="s">
        <v>78</v>
      </c>
      <c r="L54" s="7"/>
      <c r="M54" s="9" t="s">
        <v>158</v>
      </c>
    </row>
    <row r="55" spans="1:13" ht="47.25" customHeight="1">
      <c r="A55" s="7" t="str">
        <f t="shared" si="0"/>
        <v>桃園區</v>
      </c>
      <c r="B55" s="8" t="s">
        <v>159</v>
      </c>
      <c r="C55" s="9" t="str">
        <f>IF(ISNA(VLOOKUP(B55,[1]來源檔2!B:D,2,0)),"",VLOOKUP(B55,[1]來源檔2!B:D,2,0))</f>
        <v>桃園市桃園區國際路一段1146號</v>
      </c>
      <c r="D55" s="7" t="str">
        <f>IF(ISNA(VLOOKUP(B55,[1]來源檔2!B:D,3,0)),"",VLOOKUP(B55,[1]來源檔2!B:D,3,0))</f>
        <v>03-2202364</v>
      </c>
      <c r="E55" s="7" t="s">
        <v>14</v>
      </c>
      <c r="F55" s="10" t="s">
        <v>103</v>
      </c>
      <c r="G55" s="26" t="s">
        <v>160</v>
      </c>
      <c r="H55" s="26" t="s">
        <v>160</v>
      </c>
      <c r="I55" s="26" t="s">
        <v>160</v>
      </c>
      <c r="J55" s="26" t="s">
        <v>160</v>
      </c>
      <c r="K55" s="26" t="s">
        <v>160</v>
      </c>
      <c r="L55" s="26" t="s">
        <v>17</v>
      </c>
      <c r="M55" s="26" t="s">
        <v>160</v>
      </c>
    </row>
    <row r="56" spans="1:13" ht="47.25" customHeight="1">
      <c r="A56" s="7" t="str">
        <f t="shared" si="0"/>
        <v>桃園區</v>
      </c>
      <c r="B56" s="8" t="s">
        <v>161</v>
      </c>
      <c r="C56" s="9" t="str">
        <f>IF(ISNA(VLOOKUP(B56,[1]來源檔2!B:D,2,0)),"",VLOOKUP(B56,[1]來源檔2!B:D,2,0))</f>
        <v>桃園市桃園區國際路二段10號</v>
      </c>
      <c r="D56" s="7" t="str">
        <f>IF(ISNA(VLOOKUP(B56,[1]來源檔2!B:D,3,0)),"",VLOOKUP(B56,[1]來源檔2!B:D,3,0))</f>
        <v>03-3703009</v>
      </c>
      <c r="E56" s="7" t="s">
        <v>14</v>
      </c>
      <c r="F56" s="10" t="s">
        <v>64</v>
      </c>
      <c r="G56" s="15" t="s">
        <v>162</v>
      </c>
      <c r="H56" s="15" t="s">
        <v>162</v>
      </c>
      <c r="I56" s="15" t="s">
        <v>162</v>
      </c>
      <c r="J56" s="15" t="s">
        <v>162</v>
      </c>
      <c r="K56" s="15" t="s">
        <v>162</v>
      </c>
      <c r="L56" s="16"/>
      <c r="M56" s="15" t="s">
        <v>162</v>
      </c>
    </row>
    <row r="57" spans="1:13" ht="47.25" customHeight="1">
      <c r="A57" s="7" t="str">
        <f t="shared" si="0"/>
        <v>桃園區</v>
      </c>
      <c r="B57" s="8" t="s">
        <v>163</v>
      </c>
      <c r="C57" s="9" t="str">
        <f>IF(ISNA(VLOOKUP(B57,[1]來源檔2!B:D,2,0)),"",VLOOKUP(B57,[1]來源檔2!B:D,2,0))</f>
        <v>桃園市桃園區國際路二段38號</v>
      </c>
      <c r="D57" s="7" t="str">
        <f>IF(ISNA(VLOOKUP(B57,[1]來源檔2!B:D,3,0)),"",VLOOKUP(B57,[1]來源檔2!B:D,3,0))</f>
        <v>03-3705119*802</v>
      </c>
      <c r="E57" s="7" t="s">
        <v>14</v>
      </c>
      <c r="F57" s="10" t="s">
        <v>64</v>
      </c>
      <c r="G57" s="13" t="s">
        <v>164</v>
      </c>
      <c r="H57" s="13" t="s">
        <v>164</v>
      </c>
      <c r="I57" s="13" t="s">
        <v>164</v>
      </c>
      <c r="J57" s="13" t="s">
        <v>164</v>
      </c>
      <c r="K57" s="13" t="s">
        <v>165</v>
      </c>
      <c r="L57" s="7"/>
      <c r="M57" s="13" t="s">
        <v>164</v>
      </c>
    </row>
    <row r="58" spans="1:13" s="48" customFormat="1" ht="45" customHeight="1">
      <c r="A58" s="42" t="str">
        <f t="shared" si="0"/>
        <v>桃園區</v>
      </c>
      <c r="B58" s="43" t="s">
        <v>166</v>
      </c>
      <c r="C58" s="44" t="str">
        <f>IF(ISNA(VLOOKUP(B58,[1]來源檔2!B:D,2,0)),"",VLOOKUP(B58,[1]來源檔2!B:D,2,0))</f>
        <v>桃園市桃園區國豐三街123號4樓</v>
      </c>
      <c r="D58" s="42" t="str">
        <f>IF(ISNA(VLOOKUP(B58,[1]來源檔2!B:D,3,0)),"",VLOOKUP(B58,[1]來源檔2!B:D,3,0))</f>
        <v>03-3791888</v>
      </c>
      <c r="E58" s="42" t="s">
        <v>14</v>
      </c>
      <c r="F58" s="49" t="s">
        <v>279</v>
      </c>
      <c r="G58" s="55" t="s">
        <v>206</v>
      </c>
      <c r="H58" s="55" t="s">
        <v>287</v>
      </c>
      <c r="I58" s="55" t="s">
        <v>206</v>
      </c>
      <c r="J58" s="55" t="s">
        <v>206</v>
      </c>
      <c r="K58" s="56"/>
      <c r="L58" s="56"/>
      <c r="M58" s="55" t="s">
        <v>206</v>
      </c>
    </row>
    <row r="59" spans="1:13" ht="47.25" customHeight="1">
      <c r="A59" s="7" t="str">
        <f t="shared" si="0"/>
        <v>桃園區</v>
      </c>
      <c r="B59" s="8" t="s">
        <v>168</v>
      </c>
      <c r="C59" s="9" t="str">
        <f>IF(ISNA(VLOOKUP(B59,[1]來源檔2!B:D,2,0)),"",VLOOKUP(B59,[1]來源檔2!B:D,2,0))</f>
        <v>桃園市桃園區莊敬路一段342之5號1樓</v>
      </c>
      <c r="D59" s="7" t="str">
        <f>IF(ISNA(VLOOKUP(B59,[1]來源檔2!B:D,3,0)),"",VLOOKUP(B59,[1]來源檔2!B:D,3,0))</f>
        <v>03-3560889</v>
      </c>
      <c r="E59" s="7" t="s">
        <v>14</v>
      </c>
      <c r="F59" s="35" t="s">
        <v>169</v>
      </c>
      <c r="G59" s="36" t="s">
        <v>170</v>
      </c>
      <c r="H59" s="36" t="s">
        <v>170</v>
      </c>
      <c r="I59" s="36" t="s">
        <v>171</v>
      </c>
      <c r="J59" s="36" t="s">
        <v>170</v>
      </c>
      <c r="K59" s="36" t="s">
        <v>172</v>
      </c>
      <c r="L59" s="24"/>
      <c r="M59" s="36" t="s">
        <v>170</v>
      </c>
    </row>
    <row r="60" spans="1:13" ht="47.25" customHeight="1">
      <c r="A60" s="7" t="str">
        <f t="shared" si="0"/>
        <v>桃園區</v>
      </c>
      <c r="B60" s="8" t="s">
        <v>173</v>
      </c>
      <c r="C60" s="9" t="str">
        <f>IF(ISNA(VLOOKUP(B60,[1]來源檔2!B:D,2,0)),"",VLOOKUP(B60,[1]來源檔2!B:D,2,0))</f>
        <v>桃園市桃園區復興路402號</v>
      </c>
      <c r="D60" s="7" t="str">
        <f>IF(ISNA(VLOOKUP(B60,[1]來源檔2!B:D,3,0)),"",VLOOKUP(B60,[1]來源檔2!B:D,3,0))</f>
        <v>03-3382280</v>
      </c>
      <c r="E60" s="7" t="s">
        <v>14</v>
      </c>
      <c r="F60" s="10" t="s">
        <v>145</v>
      </c>
      <c r="G60" s="9" t="s">
        <v>174</v>
      </c>
      <c r="H60" s="9" t="s">
        <v>174</v>
      </c>
      <c r="I60" s="9" t="s">
        <v>174</v>
      </c>
      <c r="J60" s="9" t="s">
        <v>174</v>
      </c>
      <c r="K60" s="9" t="s">
        <v>174</v>
      </c>
      <c r="L60" s="9" t="s">
        <v>175</v>
      </c>
      <c r="M60" s="9" t="s">
        <v>174</v>
      </c>
    </row>
    <row r="61" spans="1:13" ht="47.25" customHeight="1">
      <c r="A61" s="7" t="str">
        <f t="shared" si="0"/>
        <v>桃園區</v>
      </c>
      <c r="B61" s="8" t="s">
        <v>176</v>
      </c>
      <c r="C61" s="9" t="str">
        <f>IF(ISNA(VLOOKUP(B61,[1]來源檔2!B:D,2,0)),"",VLOOKUP(B61,[1]來源檔2!B:D,2,0))</f>
        <v>桃園市桃園區慈文路192號</v>
      </c>
      <c r="D61" s="7" t="str">
        <f>IF(ISNA(VLOOKUP(B61,[1]來源檔2!B:D,3,0)),"",VLOOKUP(B61,[1]來源檔2!B:D,3,0))</f>
        <v>03-3554766</v>
      </c>
      <c r="E61" s="7" t="s">
        <v>14</v>
      </c>
      <c r="F61" s="10" t="s">
        <v>103</v>
      </c>
      <c r="G61" s="15" t="s">
        <v>177</v>
      </c>
      <c r="H61" s="15" t="s">
        <v>177</v>
      </c>
      <c r="I61" s="15" t="s">
        <v>178</v>
      </c>
      <c r="J61" s="15" t="s">
        <v>177</v>
      </c>
      <c r="K61" s="15" t="s">
        <v>177</v>
      </c>
      <c r="L61" s="15" t="s">
        <v>179</v>
      </c>
      <c r="M61" s="15" t="s">
        <v>177</v>
      </c>
    </row>
    <row r="62" spans="1:13" ht="45" customHeight="1">
      <c r="A62" s="7" t="str">
        <f t="shared" si="0"/>
        <v>桃園區</v>
      </c>
      <c r="B62" s="8" t="s">
        <v>180</v>
      </c>
      <c r="C62" s="9" t="str">
        <f>IF(ISNA(VLOOKUP(B62,[1]來源檔2!B:D,2,0)),"",VLOOKUP(B62,[1]來源檔2!B:D,2,0))</f>
        <v>桃園市桃園區慈文路957及959號</v>
      </c>
      <c r="D62" s="7" t="str">
        <f>IF(ISNA(VLOOKUP(B62,[1]來源檔2!B:D,3,0)),"",VLOOKUP(B62,[1]來源檔2!B:D,3,0))</f>
        <v>03-3709191</v>
      </c>
      <c r="E62" s="7" t="s">
        <v>14</v>
      </c>
      <c r="F62" s="10" t="s">
        <v>64</v>
      </c>
      <c r="G62" s="15" t="s">
        <v>181</v>
      </c>
      <c r="H62" s="15" t="s">
        <v>181</v>
      </c>
      <c r="I62" s="15" t="s">
        <v>181</v>
      </c>
      <c r="J62" s="15" t="s">
        <v>181</v>
      </c>
      <c r="K62" s="15" t="s">
        <v>182</v>
      </c>
      <c r="L62" s="13" t="s">
        <v>97</v>
      </c>
      <c r="M62" s="15" t="s">
        <v>181</v>
      </c>
    </row>
    <row r="63" spans="1:13" ht="47.25" customHeight="1">
      <c r="A63" s="7" t="str">
        <f t="shared" si="0"/>
        <v>桃園區</v>
      </c>
      <c r="B63" s="8" t="s">
        <v>183</v>
      </c>
      <c r="C63" s="9" t="str">
        <f>IF(ISNA(VLOOKUP(B63,[1]來源檔2!B:D,2,0)),"",VLOOKUP(B63,[1]來源檔2!B:D,2,0))</f>
        <v>桃園市桃園區經國二路36號</v>
      </c>
      <c r="D63" s="7" t="str">
        <f>IF(ISNA(VLOOKUP(B63,[1]來源檔2!B:D,3,0)),"",VLOOKUP(B63,[1]來源檔2!B:D,3,0))</f>
        <v>03-3465333</v>
      </c>
      <c r="E63" s="7" t="s">
        <v>14</v>
      </c>
      <c r="F63" s="10" t="s">
        <v>103</v>
      </c>
      <c r="G63" s="15" t="s">
        <v>184</v>
      </c>
      <c r="H63" s="15" t="s">
        <v>184</v>
      </c>
      <c r="I63" s="15" t="s">
        <v>184</v>
      </c>
      <c r="J63" s="15" t="s">
        <v>184</v>
      </c>
      <c r="K63" s="15" t="s">
        <v>184</v>
      </c>
      <c r="L63" s="15" t="s">
        <v>185</v>
      </c>
      <c r="M63" s="15" t="s">
        <v>184</v>
      </c>
    </row>
    <row r="64" spans="1:13" ht="45" customHeight="1">
      <c r="A64" s="7" t="str">
        <f t="shared" si="0"/>
        <v>桃園區</v>
      </c>
      <c r="B64" s="8" t="s">
        <v>186</v>
      </c>
      <c r="C64" s="9" t="str">
        <f>IF(ISNA(VLOOKUP(B64,[1]來源檔2!B:D,2,0)),"",VLOOKUP(B64,[1]來源檔2!B:D,2,0))</f>
        <v>桃園市桃園區寶山街235號1樓之2</v>
      </c>
      <c r="D64" s="7" t="str">
        <f>IF(ISNA(VLOOKUP(B64,[1]來源檔2!B:D,3,0)),"",VLOOKUP(B64,[1]來源檔2!B:D,3,0))</f>
        <v>03-3175777</v>
      </c>
      <c r="E64" s="7" t="s">
        <v>14</v>
      </c>
      <c r="F64" s="10" t="s">
        <v>187</v>
      </c>
      <c r="G64" s="13" t="s">
        <v>188</v>
      </c>
      <c r="H64" s="13" t="s">
        <v>188</v>
      </c>
      <c r="I64" s="13" t="s">
        <v>188</v>
      </c>
      <c r="J64" s="13" t="s">
        <v>188</v>
      </c>
      <c r="K64" s="13" t="s">
        <v>188</v>
      </c>
      <c r="L64" s="8"/>
      <c r="M64" s="13" t="s">
        <v>188</v>
      </c>
    </row>
    <row r="65" spans="1:13" ht="45" customHeight="1">
      <c r="A65" s="7" t="str">
        <f t="shared" si="0"/>
        <v>桃園區</v>
      </c>
      <c r="B65" s="8" t="s">
        <v>189</v>
      </c>
      <c r="C65" s="9" t="str">
        <f>IF(ISNA(VLOOKUP(B65,[1]來源檔2!B:D,2,0)),"",VLOOKUP(B65,[1]來源檔2!B:D,2,0))</f>
        <v>桃園市桃園區寶山街239號</v>
      </c>
      <c r="D65" s="7" t="str">
        <f>IF(ISNA(VLOOKUP(B65,[1]來源檔2!B:D,3,0)),"",VLOOKUP(B65,[1]來源檔2!B:D,3,0))</f>
        <v>03-356-0127</v>
      </c>
      <c r="E65" s="7" t="s">
        <v>14</v>
      </c>
      <c r="F65" s="10" t="s">
        <v>123</v>
      </c>
      <c r="G65" s="15" t="s">
        <v>124</v>
      </c>
      <c r="H65" s="15" t="s">
        <v>124</v>
      </c>
      <c r="I65" s="15" t="s">
        <v>124</v>
      </c>
      <c r="J65" s="15" t="s">
        <v>124</v>
      </c>
      <c r="K65" s="15" t="s">
        <v>124</v>
      </c>
      <c r="L65" s="13" t="s">
        <v>17</v>
      </c>
      <c r="M65" s="15" t="s">
        <v>124</v>
      </c>
    </row>
    <row r="66" spans="1:13" ht="45" customHeight="1" thickBot="1">
      <c r="A66" s="7" t="str">
        <f t="shared" si="0"/>
        <v>桃園區</v>
      </c>
      <c r="B66" s="8" t="s">
        <v>190</v>
      </c>
      <c r="C66" s="9" t="str">
        <f>IF(ISNA(VLOOKUP(B66,[1]來源檔2!B:D,2,0)),"",VLOOKUP(B66,[1]來源檔2!B:D,2,0))</f>
        <v>桃園市桃園區寶山街279號</v>
      </c>
      <c r="D66" s="7" t="str">
        <f>IF(ISNA(VLOOKUP(B66,[1]來源檔2!B:D,3,0)),"",VLOOKUP(B66,[1]來源檔2!B:D,3,0))</f>
        <v>03-3561568</v>
      </c>
      <c r="E66" s="7" t="s">
        <v>14</v>
      </c>
      <c r="F66" s="10" t="s">
        <v>187</v>
      </c>
      <c r="G66" s="26" t="s">
        <v>191</v>
      </c>
      <c r="H66" s="26" t="s">
        <v>191</v>
      </c>
      <c r="I66" s="26" t="s">
        <v>191</v>
      </c>
      <c r="J66" s="26" t="s">
        <v>191</v>
      </c>
      <c r="K66" s="26" t="s">
        <v>191</v>
      </c>
      <c r="L66" s="8" t="s">
        <v>55</v>
      </c>
      <c r="M66" s="26" t="s">
        <v>191</v>
      </c>
    </row>
    <row r="67" spans="1:13" s="48" customFormat="1" ht="45" customHeight="1" thickBot="1">
      <c r="A67" s="42" t="str">
        <f t="shared" si="0"/>
        <v>復興區</v>
      </c>
      <c r="B67" s="43" t="s">
        <v>192</v>
      </c>
      <c r="C67" s="44" t="str">
        <f>IF(ISNA(VLOOKUP(B67,[1]來源檔2!B:D,2,0)),"",VLOOKUP(B67,[1]來源檔2!B:D,2,0))</f>
        <v>桃園市復興區中正路25號</v>
      </c>
      <c r="D67" s="42" t="str">
        <f>IF(ISNA(VLOOKUP(B67,[1]來源檔2!B:D,3,0)),"",VLOOKUP(B67,[1]來源檔2!B:D,3,0))</f>
        <v>03-3822325</v>
      </c>
      <c r="E67" s="42" t="s">
        <v>14</v>
      </c>
      <c r="F67" s="45" t="s">
        <v>193</v>
      </c>
      <c r="G67" s="46" t="s">
        <v>288</v>
      </c>
      <c r="H67" s="46" t="s">
        <v>288</v>
      </c>
      <c r="I67" s="46" t="s">
        <v>288</v>
      </c>
      <c r="J67" s="46" t="s">
        <v>288</v>
      </c>
      <c r="K67" s="47"/>
      <c r="L67" s="47"/>
      <c r="M67" s="46" t="s">
        <v>288</v>
      </c>
    </row>
    <row r="68" spans="1:13" s="48" customFormat="1" ht="45" customHeight="1">
      <c r="A68" s="42" t="str">
        <f t="shared" ref="A68:A99" si="1">MID(C68,4,3)</f>
        <v>新屋區</v>
      </c>
      <c r="B68" s="43" t="s">
        <v>194</v>
      </c>
      <c r="C68" s="44" t="str">
        <f>IF(ISNA(VLOOKUP(B68,[1]來源檔2!B:D,2,0)),"",VLOOKUP(B68,[1]來源檔2!B:D,2,0))</f>
        <v>桃園市新屋區中山路239號</v>
      </c>
      <c r="D68" s="42" t="str">
        <f>IF(ISNA(VLOOKUP(B68,[1]來源檔2!B:D,3,0)),"",VLOOKUP(B68,[1]來源檔2!B:D,3,0))</f>
        <v>03-4772018轉總機</v>
      </c>
      <c r="E68" s="42" t="s">
        <v>14</v>
      </c>
      <c r="F68" s="49" t="s">
        <v>293</v>
      </c>
      <c r="G68" s="56" t="s">
        <v>75</v>
      </c>
      <c r="H68" s="56" t="s">
        <v>75</v>
      </c>
      <c r="I68" s="56" t="s">
        <v>75</v>
      </c>
      <c r="J68" s="56" t="s">
        <v>75</v>
      </c>
      <c r="K68" s="50"/>
      <c r="L68" s="50"/>
      <c r="M68" s="56" t="s">
        <v>75</v>
      </c>
    </row>
    <row r="69" spans="1:13" ht="45" customHeight="1">
      <c r="A69" s="7" t="str">
        <f t="shared" si="1"/>
        <v>楊梅區</v>
      </c>
      <c r="B69" s="8" t="s">
        <v>195</v>
      </c>
      <c r="C69" s="9" t="str">
        <f>IF(ISNA(VLOOKUP(B69,[1]來源檔2!B:D,2,0)),"",VLOOKUP(B69,[1]來源檔2!B:D,2,0))</f>
        <v>桃園市楊梅區中山北路一段356號</v>
      </c>
      <c r="D69" s="7" t="str">
        <f>IF(ISNA(VLOOKUP(B69,[1]來源檔2!B:D,3,0)),"",VLOOKUP(B69,[1]來源檔2!B:D,3,0))</f>
        <v>03-4782350</v>
      </c>
      <c r="E69" s="7" t="s">
        <v>14</v>
      </c>
      <c r="F69" s="10"/>
      <c r="G69" s="11" t="s">
        <v>196</v>
      </c>
      <c r="H69" s="11" t="s">
        <v>196</v>
      </c>
      <c r="I69" s="11" t="s">
        <v>196</v>
      </c>
      <c r="J69" s="11" t="s">
        <v>196</v>
      </c>
      <c r="K69" s="11" t="s">
        <v>75</v>
      </c>
      <c r="L69" s="12"/>
      <c r="M69" s="11" t="s">
        <v>196</v>
      </c>
    </row>
    <row r="70" spans="1:13" ht="45" customHeight="1">
      <c r="A70" s="7" t="str">
        <f t="shared" si="1"/>
        <v>楊梅區</v>
      </c>
      <c r="B70" s="8" t="s">
        <v>197</v>
      </c>
      <c r="C70" s="9" t="str">
        <f>IF(ISNA(VLOOKUP(B70,[1]來源檔2!B:D,2,0)),"",VLOOKUP(B70,[1]來源檔2!B:D,2,0))</f>
        <v>桃園市楊梅區中興路74號</v>
      </c>
      <c r="D70" s="7" t="str">
        <f>IF(ISNA(VLOOKUP(B70,[1]來源檔2!B:D,3,0)),"",VLOOKUP(B70,[1]來源檔2!B:D,3,0))</f>
        <v>03-4317549</v>
      </c>
      <c r="E70" s="7" t="s">
        <v>14</v>
      </c>
      <c r="F70" s="10" t="s">
        <v>64</v>
      </c>
      <c r="G70" s="11" t="s">
        <v>198</v>
      </c>
      <c r="H70" s="11" t="s">
        <v>198</v>
      </c>
      <c r="I70" s="11" t="s">
        <v>198</v>
      </c>
      <c r="J70" s="11" t="s">
        <v>198</v>
      </c>
      <c r="K70" s="9" t="s">
        <v>198</v>
      </c>
      <c r="L70" s="12" t="s">
        <v>78</v>
      </c>
      <c r="M70" s="9" t="s">
        <v>198</v>
      </c>
    </row>
    <row r="71" spans="1:13" ht="47.25" customHeight="1">
      <c r="A71" s="7" t="str">
        <f t="shared" si="1"/>
        <v>楊梅區</v>
      </c>
      <c r="B71" s="8" t="s">
        <v>199</v>
      </c>
      <c r="C71" s="9" t="str">
        <f>IF(ISNA(VLOOKUP(B71,[1]來源檔2!B:D,2,0)),"",VLOOKUP(B71,[1]來源檔2!B:D,2,0))</f>
        <v>桃園市楊梅區永美路335號</v>
      </c>
      <c r="D71" s="7" t="str">
        <f>IF(ISNA(VLOOKUP(B71,[1]來源檔2!B:D,3,0)),"",VLOOKUP(B71,[1]來源檔2!B:D,3,0))</f>
        <v>03-2714921</v>
      </c>
      <c r="E71" s="7" t="s">
        <v>14</v>
      </c>
      <c r="F71" s="10" t="s">
        <v>200</v>
      </c>
      <c r="G71" s="9" t="s">
        <v>201</v>
      </c>
      <c r="H71" s="9" t="s">
        <v>201</v>
      </c>
      <c r="I71" s="9" t="s">
        <v>201</v>
      </c>
      <c r="J71" s="9" t="s">
        <v>201</v>
      </c>
      <c r="K71" s="37" t="s">
        <v>202</v>
      </c>
      <c r="L71" s="12"/>
      <c r="M71" s="9" t="s">
        <v>201</v>
      </c>
    </row>
    <row r="72" spans="1:13" ht="47.25" customHeight="1">
      <c r="A72" s="7" t="str">
        <f t="shared" si="1"/>
        <v>楊梅區</v>
      </c>
      <c r="B72" s="8" t="s">
        <v>203</v>
      </c>
      <c r="C72" s="9" t="str">
        <f>IF(ISNA(VLOOKUP(B72,[1]來源檔2!B:D,2,0)),"",VLOOKUP(B72,[1]來源檔2!B:D,2,0))</f>
        <v>桃園市楊梅區金德路10號1樓</v>
      </c>
      <c r="D72" s="7" t="str">
        <f>IF(ISNA(VLOOKUP(B72,[1]來源檔2!B:D,3,0)),"",VLOOKUP(B72,[1]來源檔2!B:D,3,0))</f>
        <v>03-4850226</v>
      </c>
      <c r="E72" s="7" t="s">
        <v>14</v>
      </c>
      <c r="F72" s="10" t="s">
        <v>204</v>
      </c>
      <c r="G72" s="13" t="s">
        <v>70</v>
      </c>
      <c r="H72" s="13" t="s">
        <v>70</v>
      </c>
      <c r="I72" s="13" t="s">
        <v>70</v>
      </c>
      <c r="J72" s="13" t="s">
        <v>70</v>
      </c>
      <c r="K72" s="38"/>
      <c r="L72" s="12"/>
      <c r="M72" s="9"/>
    </row>
    <row r="73" spans="1:13" s="48" customFormat="1" ht="45" customHeight="1">
      <c r="A73" s="42" t="str">
        <f t="shared" si="1"/>
        <v>楊梅區</v>
      </c>
      <c r="B73" s="43" t="s">
        <v>205</v>
      </c>
      <c r="C73" s="44" t="str">
        <f>IF(ISNA(VLOOKUP(B73,[1]來源檔2!B:D,2,0)),"",VLOOKUP(B73,[1]來源檔2!B:D,2,0))</f>
        <v>桃園市楊梅區校前路409號1樓</v>
      </c>
      <c r="D73" s="42" t="str">
        <f>IF(ISNA(VLOOKUP(B73,[1]來源檔2!B:D,3,0)),"",VLOOKUP(B73,[1]來源檔2!B:D,3,0))</f>
        <v>03-4750151</v>
      </c>
      <c r="E73" s="42" t="s">
        <v>14</v>
      </c>
      <c r="F73" s="49" t="s">
        <v>293</v>
      </c>
      <c r="G73" s="44" t="s">
        <v>283</v>
      </c>
      <c r="H73" s="44" t="s">
        <v>283</v>
      </c>
      <c r="I73" s="44" t="s">
        <v>283</v>
      </c>
      <c r="J73" s="44" t="s">
        <v>75</v>
      </c>
      <c r="K73" s="44"/>
      <c r="L73" s="50"/>
      <c r="M73" s="44" t="s">
        <v>75</v>
      </c>
    </row>
    <row r="74" spans="1:13" ht="45" customHeight="1">
      <c r="A74" s="7" t="str">
        <f t="shared" si="1"/>
        <v>楊梅區</v>
      </c>
      <c r="B74" s="8" t="s">
        <v>207</v>
      </c>
      <c r="C74" s="9" t="str">
        <f>IF(ISNA(VLOOKUP(B74,[1]來源檔2!B:D,2,0)),"",VLOOKUP(B74,[1]來源檔2!B:D,2,0))</f>
        <v>桃園市楊梅區新成路201-1號</v>
      </c>
      <c r="D74" s="7" t="str">
        <f>IF(ISNA(VLOOKUP(B74,[1]來源檔2!B:D,3,0)),"",VLOOKUP(B74,[1]來源檔2!B:D,3,0))</f>
        <v>03-4852306</v>
      </c>
      <c r="E74" s="7" t="s">
        <v>14</v>
      </c>
      <c r="F74" s="10" t="s">
        <v>64</v>
      </c>
      <c r="G74" s="9" t="s">
        <v>208</v>
      </c>
      <c r="H74" s="9" t="s">
        <v>208</v>
      </c>
      <c r="I74" s="9" t="s">
        <v>208</v>
      </c>
      <c r="J74" s="9" t="s">
        <v>294</v>
      </c>
      <c r="K74" s="9"/>
      <c r="L74" s="12"/>
      <c r="M74" s="9" t="s">
        <v>208</v>
      </c>
    </row>
    <row r="75" spans="1:13" ht="45" customHeight="1">
      <c r="A75" s="7" t="str">
        <f t="shared" si="1"/>
        <v>楊梅區</v>
      </c>
      <c r="B75" s="8" t="s">
        <v>209</v>
      </c>
      <c r="C75" s="9" t="str">
        <f>IF(ISNA(VLOOKUP(B75,[1]來源檔2!B:D,2,0)),"",VLOOKUP(B75,[1]來源檔2!B:D,2,0))</f>
        <v>桃園市楊梅區新成路51號</v>
      </c>
      <c r="D75" s="7" t="str">
        <f>IF(ISNA(VLOOKUP(B75,[1]來源檔2!B:D,3,0)),"",VLOOKUP(B75,[1]來源檔2!B:D,3,0))</f>
        <v>03-4882255</v>
      </c>
      <c r="E75" s="7" t="s">
        <v>14</v>
      </c>
      <c r="F75" s="10" t="s">
        <v>64</v>
      </c>
      <c r="G75" s="13" t="s">
        <v>210</v>
      </c>
      <c r="H75" s="13" t="s">
        <v>211</v>
      </c>
      <c r="I75" s="13" t="s">
        <v>211</v>
      </c>
      <c r="J75" s="13" t="s">
        <v>211</v>
      </c>
      <c r="K75" s="13" t="s">
        <v>211</v>
      </c>
      <c r="L75" s="9"/>
      <c r="M75" s="13" t="s">
        <v>211</v>
      </c>
    </row>
    <row r="76" spans="1:13" ht="45" customHeight="1">
      <c r="A76" s="7" t="str">
        <f t="shared" si="1"/>
        <v>楊梅區</v>
      </c>
      <c r="B76" s="8" t="s">
        <v>212</v>
      </c>
      <c r="C76" s="9" t="str">
        <f>IF(ISNA(VLOOKUP(B76,[1]來源檔2!B:D,2,0)),"",VLOOKUP(B76,[1]來源檔2!B:D,2,0))</f>
        <v>桃園市楊梅區楊新北路321巷30號</v>
      </c>
      <c r="D76" s="7" t="str">
        <f>IF(ISNA(VLOOKUP(B76,[1]來源檔2!B:D,3,0)),"",VLOOKUP(B76,[1]來源檔2!B:D,3,0))</f>
        <v>03-4855500</v>
      </c>
      <c r="E76" s="7" t="s">
        <v>14</v>
      </c>
      <c r="F76" s="10" t="s">
        <v>64</v>
      </c>
      <c r="G76" s="9" t="s">
        <v>213</v>
      </c>
      <c r="H76" s="9" t="s">
        <v>213</v>
      </c>
      <c r="I76" s="9" t="s">
        <v>213</v>
      </c>
      <c r="J76" s="9" t="s">
        <v>213</v>
      </c>
      <c r="K76" s="9" t="s">
        <v>214</v>
      </c>
      <c r="L76" s="12"/>
      <c r="M76" s="9" t="s">
        <v>213</v>
      </c>
    </row>
    <row r="77" spans="1:13" s="48" customFormat="1" ht="45" customHeight="1">
      <c r="A77" s="42" t="str">
        <f t="shared" si="1"/>
        <v>龍潭區</v>
      </c>
      <c r="B77" s="43" t="s">
        <v>215</v>
      </c>
      <c r="C77" s="44" t="str">
        <f>IF(ISNA(VLOOKUP(B77,[1]來源檔2!B:D,2,0)),"",VLOOKUP(B77,[1]來源檔2!B:D,2,0))</f>
        <v>桃園市龍潭區中正路210號</v>
      </c>
      <c r="D77" s="42" t="str">
        <f>IF(ISNA(VLOOKUP(B77,[1]來源檔2!B:D,3,0)),"",VLOOKUP(B77,[1]來源檔2!B:D,3,0))</f>
        <v>03-4792033</v>
      </c>
      <c r="E77" s="42" t="s">
        <v>14</v>
      </c>
      <c r="F77" s="49" t="s">
        <v>280</v>
      </c>
      <c r="G77" s="44" t="s">
        <v>286</v>
      </c>
      <c r="H77" s="44" t="s">
        <v>75</v>
      </c>
      <c r="I77" s="44" t="s">
        <v>75</v>
      </c>
      <c r="J77" s="44" t="s">
        <v>281</v>
      </c>
      <c r="K77" s="44" t="s">
        <v>282</v>
      </c>
      <c r="L77" s="50"/>
      <c r="M77" s="44" t="s">
        <v>75</v>
      </c>
    </row>
    <row r="78" spans="1:13" ht="45" customHeight="1">
      <c r="A78" s="7" t="str">
        <f t="shared" si="1"/>
        <v>龍潭區</v>
      </c>
      <c r="B78" s="8" t="s">
        <v>216</v>
      </c>
      <c r="C78" s="9" t="str">
        <f>IF(ISNA(VLOOKUP(B78,[1]來源檔2!B:D,2,0)),"",VLOOKUP(B78,[1]來源檔2!B:D,2,0))</f>
        <v>桃園市龍潭區中正路296號</v>
      </c>
      <c r="D78" s="7" t="str">
        <f>IF(ISNA(VLOOKUP(B78,[1]來源檔2!B:D,3,0)),"",VLOOKUP(B78,[1]來源檔2!B:D,3,0))</f>
        <v>03-4995763</v>
      </c>
      <c r="E78" s="7" t="s">
        <v>14</v>
      </c>
      <c r="F78" s="10" t="s">
        <v>217</v>
      </c>
      <c r="G78" s="9" t="s">
        <v>55</v>
      </c>
      <c r="H78" s="9" t="s">
        <v>55</v>
      </c>
      <c r="I78" s="9" t="s">
        <v>55</v>
      </c>
      <c r="J78" s="9" t="s">
        <v>55</v>
      </c>
      <c r="K78" s="9" t="s">
        <v>55</v>
      </c>
      <c r="L78" s="12"/>
      <c r="M78" s="9" t="s">
        <v>55</v>
      </c>
    </row>
    <row r="79" spans="1:13" ht="47.25" customHeight="1">
      <c r="A79" s="7" t="str">
        <f t="shared" si="1"/>
        <v>龜山區</v>
      </c>
      <c r="B79" s="8" t="s">
        <v>218</v>
      </c>
      <c r="C79" s="9" t="str">
        <f>IF(ISNA(VLOOKUP(B79,[1]來源檔2!B:D,2,0)),"",VLOOKUP(B79,[1]來源檔2!B:D,2,0))</f>
        <v>桃園市龜山區中興路353號1樓</v>
      </c>
      <c r="D79" s="7" t="str">
        <f>IF(ISNA(VLOOKUP(B79,[1]來源檔2!B:D,3,0)),"",VLOOKUP(B79,[1]來源檔2!B:D,3,0))</f>
        <v>03-3508182</v>
      </c>
      <c r="E79" s="7" t="s">
        <v>14</v>
      </c>
      <c r="F79" s="10" t="s">
        <v>219</v>
      </c>
      <c r="G79" s="9" t="s">
        <v>220</v>
      </c>
      <c r="H79" s="9" t="s">
        <v>220</v>
      </c>
      <c r="I79" s="9" t="s">
        <v>220</v>
      </c>
      <c r="J79" s="9" t="s">
        <v>220</v>
      </c>
      <c r="K79" s="12" t="s">
        <v>75</v>
      </c>
      <c r="L79" s="12"/>
      <c r="M79" s="9" t="s">
        <v>220</v>
      </c>
    </row>
    <row r="80" spans="1:13" ht="47.25" customHeight="1">
      <c r="A80" s="7" t="str">
        <f t="shared" si="1"/>
        <v>龜山區</v>
      </c>
      <c r="B80" s="8" t="s">
        <v>221</v>
      </c>
      <c r="C80" s="9" t="str">
        <f>IF(ISNA(VLOOKUP(B80,[1]來源檔2!B:D,2,0)),"",VLOOKUP(B80,[1]來源檔2!B:D,2,0))</f>
        <v>桃園市龜山區中興路377號1、2樓</v>
      </c>
      <c r="D80" s="7" t="str">
        <f>IF(ISNA(VLOOKUP(B80,[1]來源檔2!B:D,3,0)),"",VLOOKUP(B80,[1]來源檔2!B:D,3,0))</f>
        <v>03-3205575</v>
      </c>
      <c r="E80" s="7" t="s">
        <v>14</v>
      </c>
      <c r="F80" s="10" t="s">
        <v>64</v>
      </c>
      <c r="G80" s="13" t="s">
        <v>124</v>
      </c>
      <c r="H80" s="13" t="s">
        <v>124</v>
      </c>
      <c r="I80" s="13" t="s">
        <v>124</v>
      </c>
      <c r="J80" s="13" t="s">
        <v>124</v>
      </c>
      <c r="K80" s="13" t="s">
        <v>124</v>
      </c>
      <c r="L80" s="13" t="s">
        <v>41</v>
      </c>
      <c r="M80" s="13" t="s">
        <v>124</v>
      </c>
    </row>
    <row r="81" spans="1:13" ht="45" customHeight="1">
      <c r="A81" s="7" t="str">
        <f t="shared" si="1"/>
        <v>龜山區</v>
      </c>
      <c r="B81" s="8" t="s">
        <v>222</v>
      </c>
      <c r="C81" s="9" t="str">
        <f>IF(ISNA(VLOOKUP(B81,[1]來源檔2!B:D,2,0)),"",VLOOKUP(B81,[1]來源檔2!B:D,2,0))</f>
        <v>桃園市龜山區公西里復興街5號</v>
      </c>
      <c r="D81" s="7" t="str">
        <f>IF(ISNA(VLOOKUP(B81,[1]來源檔2!B:D,3,0)),"",VLOOKUP(B81,[1]來源檔2!B:D,3,0))</f>
        <v>03-3281200</v>
      </c>
      <c r="E81" s="7" t="s">
        <v>14</v>
      </c>
      <c r="F81" s="10" t="s">
        <v>223</v>
      </c>
      <c r="G81" s="9"/>
      <c r="H81" s="9" t="s">
        <v>224</v>
      </c>
      <c r="I81" s="9" t="s">
        <v>224</v>
      </c>
      <c r="J81" s="9" t="s">
        <v>224</v>
      </c>
      <c r="K81" s="9"/>
      <c r="L81" s="12"/>
      <c r="M81" s="9" t="s">
        <v>224</v>
      </c>
    </row>
    <row r="82" spans="1:13" ht="45" customHeight="1">
      <c r="A82" s="7" t="str">
        <f t="shared" si="1"/>
        <v>龜山區</v>
      </c>
      <c r="B82" s="8" t="s">
        <v>225</v>
      </c>
      <c r="C82" s="9" t="str">
        <f>IF(ISNA(VLOOKUP(B82,[1]來源檔2!B:D,2,0)),"",VLOOKUP(B82,[1]來源檔2!B:D,2,0))</f>
        <v>桃園市龜山區文二一街30號</v>
      </c>
      <c r="D82" s="7" t="str">
        <f>IF(ISNA(VLOOKUP(B82,[1]來源檔2!B:D,3,0)),"",VLOOKUP(B82,[1]來源檔2!B:D,3,0))</f>
        <v>03-3271566</v>
      </c>
      <c r="E82" s="7" t="s">
        <v>14</v>
      </c>
      <c r="F82" s="10" t="s">
        <v>64</v>
      </c>
      <c r="G82" s="9" t="s">
        <v>226</v>
      </c>
      <c r="H82" s="9" t="s">
        <v>226</v>
      </c>
      <c r="I82" s="9" t="s">
        <v>226</v>
      </c>
      <c r="J82" s="9" t="s">
        <v>226</v>
      </c>
      <c r="K82" s="9" t="s">
        <v>21</v>
      </c>
      <c r="L82" s="9" t="s">
        <v>227</v>
      </c>
      <c r="M82" s="9" t="s">
        <v>226</v>
      </c>
    </row>
    <row r="83" spans="1:13" ht="45" customHeight="1">
      <c r="A83" s="7" t="str">
        <f t="shared" si="1"/>
        <v>龜山區</v>
      </c>
      <c r="B83" s="8" t="s">
        <v>228</v>
      </c>
      <c r="C83" s="9" t="str">
        <f>IF(ISNA(VLOOKUP(B83,[1]來源檔2!B:D,2,0)),"",VLOOKUP(B83,[1]來源檔2!B:D,2,0))</f>
        <v>桃園市龜山區文化二路51號</v>
      </c>
      <c r="D83" s="7" t="str">
        <f>IF(ISNA(VLOOKUP(B83,[1]來源檔2!B:D,3,0)),"",VLOOKUP(B83,[1]來源檔2!B:D,3,0))</f>
        <v>03-3180022</v>
      </c>
      <c r="E83" s="7" t="s">
        <v>14</v>
      </c>
      <c r="F83" s="10" t="s">
        <v>229</v>
      </c>
      <c r="G83" s="9" t="s">
        <v>230</v>
      </c>
      <c r="H83" s="9" t="s">
        <v>230</v>
      </c>
      <c r="I83" s="9" t="s">
        <v>230</v>
      </c>
      <c r="J83" s="9" t="s">
        <v>230</v>
      </c>
      <c r="K83" s="9" t="s">
        <v>231</v>
      </c>
      <c r="L83" s="9" t="s">
        <v>231</v>
      </c>
      <c r="M83" s="9" t="s">
        <v>230</v>
      </c>
    </row>
    <row r="84" spans="1:13" ht="45" customHeight="1">
      <c r="A84" s="7" t="str">
        <f t="shared" si="1"/>
        <v>龜山區</v>
      </c>
      <c r="B84" s="8" t="s">
        <v>232</v>
      </c>
      <c r="C84" s="9" t="str">
        <f>IF(ISNA(VLOOKUP(B84,[1]來源檔2!B:D,2,0)),"",VLOOKUP(B84,[1]來源檔2!B:D,2,0))</f>
        <v>桃園市龜山區文學路259號</v>
      </c>
      <c r="D84" s="7" t="str">
        <f>IF(ISNA(VLOOKUP(B84,[1]來源檔2!B:D,3,0)),"",VLOOKUP(B84,[1]來源檔2!B:D,3,0))</f>
        <v>03-3278068</v>
      </c>
      <c r="E84" s="7" t="s">
        <v>14</v>
      </c>
      <c r="F84" s="10" t="s">
        <v>233</v>
      </c>
      <c r="G84" s="9"/>
      <c r="H84" s="9" t="s">
        <v>234</v>
      </c>
      <c r="I84" s="9"/>
      <c r="J84" s="9"/>
      <c r="K84" s="9"/>
      <c r="L84" s="9"/>
      <c r="M84" s="9"/>
    </row>
    <row r="85" spans="1:13" ht="45" customHeight="1">
      <c r="A85" s="7" t="str">
        <f t="shared" si="1"/>
        <v>龜山區</v>
      </c>
      <c r="B85" s="8" t="s">
        <v>235</v>
      </c>
      <c r="C85" s="9" t="str">
        <f>IF(ISNA(VLOOKUP(B85,[1]來源檔2!B:D,2,0)),"",VLOOKUP(B85,[1]來源檔2!B:D,2,0))</f>
        <v>桃園市龜山區自強東路190號</v>
      </c>
      <c r="D85" s="7" t="str">
        <f>IF(ISNA(VLOOKUP(B85,[1]來源檔2!B:D,3,0)),"",VLOOKUP(B85,[1]來源檔2!B:D,3,0))</f>
        <v>03-3508373</v>
      </c>
      <c r="E85" s="7" t="s">
        <v>14</v>
      </c>
      <c r="F85" s="10" t="s">
        <v>229</v>
      </c>
      <c r="G85" s="9" t="s">
        <v>236</v>
      </c>
      <c r="H85" s="9" t="s">
        <v>236</v>
      </c>
      <c r="I85" s="9" t="s">
        <v>236</v>
      </c>
      <c r="J85" s="9" t="s">
        <v>236</v>
      </c>
      <c r="K85" s="9" t="s">
        <v>237</v>
      </c>
      <c r="L85" s="12"/>
      <c r="M85" s="9" t="s">
        <v>236</v>
      </c>
    </row>
    <row r="86" spans="1:13" s="48" customFormat="1" ht="45" customHeight="1">
      <c r="A86" s="42" t="str">
        <f t="shared" si="1"/>
        <v>龜山區</v>
      </c>
      <c r="B86" s="43" t="s">
        <v>238</v>
      </c>
      <c r="C86" s="44" t="str">
        <f>IF(ISNA(VLOOKUP(B86,[1]來源檔2!B:D,2,0)),"",VLOOKUP(B86,[1]來源檔2!B:D,2,0))</f>
        <v>桃園市龜山區自強南路103號</v>
      </c>
      <c r="D86" s="42" t="str">
        <f>IF(ISNA(VLOOKUP(B86,[1]來源檔2!B:D,3,0)),"",VLOOKUP(B86,[1]來源檔2!B:D,3,0))</f>
        <v>03-3299645</v>
      </c>
      <c r="E86" s="42" t="s">
        <v>14</v>
      </c>
      <c r="F86" s="49" t="s">
        <v>239</v>
      </c>
      <c r="G86" s="44" t="s">
        <v>206</v>
      </c>
      <c r="H86" s="44" t="s">
        <v>206</v>
      </c>
      <c r="I86" s="50" t="s">
        <v>167</v>
      </c>
      <c r="J86" s="50" t="s">
        <v>167</v>
      </c>
      <c r="K86" s="50"/>
      <c r="L86" s="50"/>
      <c r="M86" s="50" t="s">
        <v>167</v>
      </c>
    </row>
    <row r="87" spans="1:13" ht="45" customHeight="1">
      <c r="A87" s="7" t="str">
        <f t="shared" si="1"/>
        <v>龜山區</v>
      </c>
      <c r="B87" s="8" t="s">
        <v>240</v>
      </c>
      <c r="C87" s="9" t="str">
        <f>IF(ISNA(VLOOKUP(B87,[1]來源檔2!B:D,2,0)),"",VLOOKUP(B87,[1]來源檔2!B:D,2,0))</f>
        <v>桃園市龜山區萬壽路二段1095號</v>
      </c>
      <c r="D87" s="7" t="str">
        <f>IF(ISNA(VLOOKUP(B87,[1]來源檔2!B:D,3,0)),"",VLOOKUP(B87,[1]來源檔2!B:D,3,0))</f>
        <v>03-​3505367</v>
      </c>
      <c r="E87" s="7" t="s">
        <v>14</v>
      </c>
      <c r="F87" s="10" t="s">
        <v>64</v>
      </c>
      <c r="G87" s="9" t="s">
        <v>241</v>
      </c>
      <c r="H87" s="9" t="s">
        <v>242</v>
      </c>
      <c r="I87" s="9" t="s">
        <v>241</v>
      </c>
      <c r="J87" s="9" t="s">
        <v>242</v>
      </c>
      <c r="K87" s="9" t="s">
        <v>55</v>
      </c>
      <c r="L87" s="9"/>
      <c r="M87" s="9" t="s">
        <v>242</v>
      </c>
    </row>
    <row r="88" spans="1:13" ht="45" customHeight="1">
      <c r="A88" s="7" t="str">
        <f t="shared" si="1"/>
        <v>龜山區</v>
      </c>
      <c r="B88" s="8" t="s">
        <v>243</v>
      </c>
      <c r="C88" s="9" t="str">
        <f>IF(ISNA(VLOOKUP(B88,[1]來源檔2!B:D,2,0)),"",VLOOKUP(B88,[1]來源檔2!B:D,2,0))</f>
        <v>桃園市龜山區萬壽路二段957號</v>
      </c>
      <c r="D88" s="7" t="str">
        <f>IF(ISNA(VLOOKUP(B88,[1]來源檔2!B:D,3,0)),"",VLOOKUP(B88,[1]來源檔2!B:D,3,0))</f>
        <v>03-3599696</v>
      </c>
      <c r="E88" s="7" t="s">
        <v>14</v>
      </c>
      <c r="F88" s="10" t="s">
        <v>64</v>
      </c>
      <c r="G88" s="9" t="s">
        <v>244</v>
      </c>
      <c r="H88" s="9" t="s">
        <v>244</v>
      </c>
      <c r="I88" s="9" t="s">
        <v>244</v>
      </c>
      <c r="J88" s="9" t="s">
        <v>244</v>
      </c>
      <c r="K88" s="9" t="s">
        <v>244</v>
      </c>
      <c r="L88" s="9"/>
      <c r="M88" s="9" t="s">
        <v>244</v>
      </c>
    </row>
    <row r="89" spans="1:13" ht="45" customHeight="1">
      <c r="A89" s="7" t="str">
        <f t="shared" si="1"/>
        <v>龜山區</v>
      </c>
      <c r="B89" s="8" t="s">
        <v>245</v>
      </c>
      <c r="C89" s="9" t="str">
        <f>IF(ISNA(VLOOKUP(B89,[1]來源檔2!B:D,2,0)),"",VLOOKUP(B89,[1]來源檔2!B:D,2,0))</f>
        <v>桃園市龜山區萬壽路二段964 966號</v>
      </c>
      <c r="D89" s="7" t="str">
        <f>IF(ISNA(VLOOKUP(B89,[1]來源檔2!B:D,3,0)),"",VLOOKUP(B89,[1]來源檔2!B:D,3,0))</f>
        <v>03-3202792</v>
      </c>
      <c r="E89" s="7" t="s">
        <v>14</v>
      </c>
      <c r="F89" s="10" t="s">
        <v>219</v>
      </c>
      <c r="G89" s="11" t="s">
        <v>224</v>
      </c>
      <c r="H89" s="11" t="s">
        <v>224</v>
      </c>
      <c r="I89" s="11" t="s">
        <v>224</v>
      </c>
      <c r="J89" s="11" t="s">
        <v>224</v>
      </c>
      <c r="K89" s="16" t="s">
        <v>55</v>
      </c>
      <c r="L89" s="16"/>
      <c r="M89" s="11" t="s">
        <v>224</v>
      </c>
    </row>
    <row r="90" spans="1:13" ht="45" customHeight="1">
      <c r="A90" s="7" t="str">
        <f t="shared" si="1"/>
        <v>龜山區</v>
      </c>
      <c r="B90" s="8" t="s">
        <v>246</v>
      </c>
      <c r="C90" s="9" t="str">
        <f>IF(ISNA(VLOOKUP(B90,[1]來源檔2!B:D,2,0)),"",VLOOKUP(B90,[1]來源檔2!B:D,2,0))</f>
        <v>桃園市龜山區舊路里頂湖路123號</v>
      </c>
      <c r="D90" s="7" t="str">
        <f>IF(ISNA(VLOOKUP(B90,[1]來源檔2!B:D,3,0)),"",VLOOKUP(B90,[1]來源檔2!B:D,3,0))</f>
        <v>03-3196200</v>
      </c>
      <c r="E90" s="7" t="s">
        <v>14</v>
      </c>
      <c r="F90" s="10" t="s">
        <v>223</v>
      </c>
      <c r="G90" s="9" t="s">
        <v>224</v>
      </c>
      <c r="H90" s="9" t="s">
        <v>224</v>
      </c>
      <c r="I90" s="9" t="s">
        <v>224</v>
      </c>
      <c r="J90" s="9" t="s">
        <v>224</v>
      </c>
      <c r="K90" s="12"/>
      <c r="L90" s="12"/>
      <c r="M90" s="9" t="s">
        <v>224</v>
      </c>
    </row>
    <row r="91" spans="1:13" ht="45" customHeight="1">
      <c r="A91" s="7" t="str">
        <f t="shared" si="1"/>
        <v>蘆竹區</v>
      </c>
      <c r="B91" s="8" t="s">
        <v>247</v>
      </c>
      <c r="C91" s="9" t="str">
        <f>IF(ISNA(VLOOKUP(B91,[1]來源檔2!B:D,2,0)),"",VLOOKUP(B91,[1]來源檔2!B:D,2,0))</f>
        <v>桃園市蘆竹區中山路93號1樓</v>
      </c>
      <c r="D91" s="7" t="str">
        <f>IF(ISNA(VLOOKUP(B91,[1]來源檔2!B:D,3,0)),"",VLOOKUP(B91,[1]來源檔2!B:D,3,0))</f>
        <v>03-3118478</v>
      </c>
      <c r="E91" s="7" t="s">
        <v>14</v>
      </c>
      <c r="F91" s="10"/>
      <c r="G91" s="11" t="s">
        <v>78</v>
      </c>
      <c r="H91" s="9"/>
      <c r="I91" s="11" t="s">
        <v>248</v>
      </c>
      <c r="J91" s="11" t="s">
        <v>249</v>
      </c>
      <c r="K91" s="11" t="s">
        <v>78</v>
      </c>
      <c r="L91" s="9"/>
      <c r="M91" s="9"/>
    </row>
    <row r="92" spans="1:13" ht="47.25" customHeight="1">
      <c r="A92" s="7" t="str">
        <f t="shared" si="1"/>
        <v>蘆竹區</v>
      </c>
      <c r="B92" s="8" t="s">
        <v>250</v>
      </c>
      <c r="C92" s="9" t="str">
        <f>IF(ISNA(VLOOKUP(B92,[1]來源檔2!B:D,2,0)),"",VLOOKUP(B92,[1]來源檔2!B:D,2,0))</f>
        <v>桃園市蘆竹區中正路359號</v>
      </c>
      <c r="D92" s="7" t="str">
        <f>IF(ISNA(VLOOKUP(B92,[1]來源檔2!B:D,3,0)),"",VLOOKUP(B92,[1]來源檔2!B:D,3,0))</f>
        <v>03-3127553</v>
      </c>
      <c r="E92" s="7" t="s">
        <v>14</v>
      </c>
      <c r="F92" s="10" t="s">
        <v>251</v>
      </c>
      <c r="G92" s="15" t="s">
        <v>252</v>
      </c>
      <c r="H92" s="15" t="s">
        <v>252</v>
      </c>
      <c r="I92" s="15" t="s">
        <v>252</v>
      </c>
      <c r="J92" s="15" t="s">
        <v>252</v>
      </c>
      <c r="K92" s="15" t="s">
        <v>252</v>
      </c>
      <c r="L92" s="16"/>
      <c r="M92" s="15" t="s">
        <v>252</v>
      </c>
    </row>
    <row r="93" spans="1:13" ht="45" customHeight="1">
      <c r="A93" s="7" t="str">
        <f t="shared" si="1"/>
        <v>蘆竹區</v>
      </c>
      <c r="B93" s="8" t="s">
        <v>253</v>
      </c>
      <c r="C93" s="9" t="str">
        <f>IF(ISNA(VLOOKUP(B93,[1]來源檔2!B:D,2,0)),"",VLOOKUP(B93,[1]來源檔2!B:D,2,0))</f>
        <v>桃園市蘆竹區奉化路138號</v>
      </c>
      <c r="D93" s="7" t="str">
        <f>IF(ISNA(VLOOKUP(B93,[1]來源檔2!B:D,3,0)),"",VLOOKUP(B93,[1]來源檔2!B:D,3,0))</f>
        <v>03-2220718</v>
      </c>
      <c r="E93" s="7" t="s">
        <v>14</v>
      </c>
      <c r="F93" s="10" t="s">
        <v>254</v>
      </c>
      <c r="G93" s="15" t="s">
        <v>255</v>
      </c>
      <c r="H93" s="15" t="s">
        <v>256</v>
      </c>
      <c r="I93" s="15" t="s">
        <v>256</v>
      </c>
      <c r="J93" s="15" t="s">
        <v>256</v>
      </c>
      <c r="K93" s="15" t="s">
        <v>256</v>
      </c>
      <c r="L93" s="12"/>
      <c r="M93" s="15" t="s">
        <v>256</v>
      </c>
    </row>
    <row r="94" spans="1:13" ht="47.25" customHeight="1" thickBot="1">
      <c r="A94" s="7" t="str">
        <f t="shared" si="1"/>
        <v>蘆竹區</v>
      </c>
      <c r="B94" s="8" t="s">
        <v>257</v>
      </c>
      <c r="C94" s="9" t="str">
        <f>IF(ISNA(VLOOKUP(B94,[1]來源檔2!B:D,2,0)),"",VLOOKUP(B94,[1]來源檔2!B:D,2,0))</f>
        <v>桃園市蘆竹區忠孝西路186號</v>
      </c>
      <c r="D94" s="7" t="str">
        <f>IF(ISNA(VLOOKUP(B94,[1]來源檔2!B:D,3,0)),"",VLOOKUP(B94,[1]來源檔2!B:D,3,0))</f>
        <v>03-3126997</v>
      </c>
      <c r="E94" s="7" t="s">
        <v>14</v>
      </c>
      <c r="F94" s="10" t="s">
        <v>258</v>
      </c>
      <c r="G94" s="13" t="s">
        <v>259</v>
      </c>
      <c r="H94" s="13" t="s">
        <v>259</v>
      </c>
      <c r="I94" s="13" t="s">
        <v>259</v>
      </c>
      <c r="J94" s="13" t="s">
        <v>259</v>
      </c>
      <c r="K94" s="13" t="s">
        <v>259</v>
      </c>
      <c r="L94" s="13" t="s">
        <v>259</v>
      </c>
      <c r="M94" s="13" t="s">
        <v>259</v>
      </c>
    </row>
    <row r="95" spans="1:13" s="48" customFormat="1" ht="45" customHeight="1" thickBot="1">
      <c r="A95" s="42" t="str">
        <f t="shared" si="1"/>
        <v>蘆竹區</v>
      </c>
      <c r="B95" s="43" t="s">
        <v>260</v>
      </c>
      <c r="C95" s="44" t="str">
        <f>IF(ISNA(VLOOKUP(B95,[1]來源檔2!B:D,2,0)),"",VLOOKUP(B95,[1]來源檔2!B:D,2,0))</f>
        <v>桃園市蘆竹區長安路2段238號</v>
      </c>
      <c r="D95" s="42" t="str">
        <f>IF(ISNA(VLOOKUP(B95,[1]來源檔2!B:D,3,0)),"",VLOOKUP(B95,[1]來源檔2!B:D,3,0))</f>
        <v>03-3524732</v>
      </c>
      <c r="E95" s="42" t="s">
        <v>14</v>
      </c>
      <c r="F95" s="45" t="s">
        <v>290</v>
      </c>
      <c r="G95" s="52" t="s">
        <v>291</v>
      </c>
      <c r="H95" s="52" t="s">
        <v>291</v>
      </c>
      <c r="I95" s="52" t="s">
        <v>292</v>
      </c>
      <c r="J95" s="52" t="s">
        <v>291</v>
      </c>
      <c r="K95" s="47"/>
      <c r="L95" s="47"/>
      <c r="M95" s="52" t="s">
        <v>292</v>
      </c>
    </row>
    <row r="96" spans="1:13" ht="47.25" customHeight="1">
      <c r="A96" s="7" t="str">
        <f t="shared" si="1"/>
        <v>蘆竹區</v>
      </c>
      <c r="B96" s="8" t="s">
        <v>261</v>
      </c>
      <c r="C96" s="9" t="str">
        <f>IF(ISNA(VLOOKUP(B96,[1]來源檔2!B:D,2,0)),"",VLOOKUP(B96,[1]來源檔2!B:D,2,0))</f>
        <v>桃園市蘆竹區南昌路45號1樓</v>
      </c>
      <c r="D96" s="7" t="str">
        <f>IF(ISNA(VLOOKUP(B96,[1]來源檔2!B:D,3,0)),"",VLOOKUP(B96,[1]來源檔2!B:D,3,0))</f>
        <v>03-3216784</v>
      </c>
      <c r="E96" s="7" t="s">
        <v>14</v>
      </c>
      <c r="F96" s="10"/>
      <c r="G96" s="15" t="s">
        <v>262</v>
      </c>
      <c r="H96" s="15" t="s">
        <v>262</v>
      </c>
      <c r="I96" s="15" t="s">
        <v>262</v>
      </c>
      <c r="J96" s="15" t="s">
        <v>262</v>
      </c>
      <c r="K96" s="15" t="s">
        <v>263</v>
      </c>
      <c r="L96" s="9"/>
      <c r="M96" s="15" t="s">
        <v>262</v>
      </c>
    </row>
    <row r="97" spans="1:13" ht="45" customHeight="1">
      <c r="A97" s="7" t="str">
        <f t="shared" si="1"/>
        <v>觀音區</v>
      </c>
      <c r="B97" s="8" t="s">
        <v>264</v>
      </c>
      <c r="C97" s="9" t="str">
        <f>IF(ISNA(VLOOKUP(B97,[1]來源檔2!B:D,2,0)),"",VLOOKUP(B97,[1]來源檔2!B:D,2,0))</f>
        <v>桃園市觀音區大觀路二段182號</v>
      </c>
      <c r="D97" s="7" t="str">
        <f>IF(ISNA(VLOOKUP(B97,[1]來源檔2!B:D,3,0)),"",VLOOKUP(B97,[1]來源檔2!B:D,3,0))</f>
        <v>03-4834783</v>
      </c>
      <c r="E97" s="7" t="s">
        <v>14</v>
      </c>
      <c r="F97" s="10" t="s">
        <v>251</v>
      </c>
      <c r="G97" s="9"/>
      <c r="H97" s="9" t="s">
        <v>265</v>
      </c>
      <c r="I97" s="9"/>
      <c r="J97" s="9" t="s">
        <v>265</v>
      </c>
      <c r="K97" s="12"/>
      <c r="L97" s="39" t="s">
        <v>266</v>
      </c>
      <c r="M97" s="9"/>
    </row>
    <row r="98" spans="1:13" ht="47.25" customHeight="1">
      <c r="A98" s="7" t="str">
        <f t="shared" si="1"/>
        <v>觀音區</v>
      </c>
      <c r="B98" s="8" t="s">
        <v>267</v>
      </c>
      <c r="C98" s="9" t="str">
        <f>IF(ISNA(VLOOKUP(B98,[1]來源檔2!B:D,2,0)),"",VLOOKUP(B98,[1]來源檔2!B:D,2,0))</f>
        <v>桃園市觀音區四維路110號1樓</v>
      </c>
      <c r="D98" s="7" t="str">
        <f>IF(ISNA(VLOOKUP(B98,[1]來源檔2!B:D,3,0)),"",VLOOKUP(B98,[1]來源檔2!B:D,3,0))</f>
        <v>03-4831023</v>
      </c>
      <c r="E98" s="7" t="s">
        <v>14</v>
      </c>
      <c r="F98" s="22" t="s">
        <v>53</v>
      </c>
      <c r="G98" s="13" t="s">
        <v>255</v>
      </c>
      <c r="H98" s="13" t="s">
        <v>255</v>
      </c>
      <c r="I98" s="13" t="s">
        <v>255</v>
      </c>
      <c r="J98" s="13" t="s">
        <v>255</v>
      </c>
      <c r="K98" s="13" t="s">
        <v>268</v>
      </c>
      <c r="L98" s="12"/>
      <c r="M98" s="13" t="s">
        <v>255</v>
      </c>
    </row>
    <row r="99" spans="1:13" s="48" customFormat="1" ht="45" customHeight="1">
      <c r="A99" s="42" t="str">
        <f t="shared" si="1"/>
        <v>觀音區</v>
      </c>
      <c r="B99" s="43" t="s">
        <v>269</v>
      </c>
      <c r="C99" s="44" t="str">
        <f>IF(ISNA(VLOOKUP(B99,[1]來源檔2!B:D,2,0)),"",VLOOKUP(B99,[1]來源檔2!B:D,2,0))</f>
        <v>桃園市觀音區觀音里觀新路58號</v>
      </c>
      <c r="D99" s="42" t="str">
        <f>IF(ISNA(VLOOKUP(B99,[1]來源檔2!B:D,3,0)),"",VLOOKUP(B99,[1]來源檔2!B:D,3,0))</f>
        <v>03-4732031</v>
      </c>
      <c r="E99" s="42" t="s">
        <v>14</v>
      </c>
      <c r="F99" s="49" t="s">
        <v>284</v>
      </c>
      <c r="G99" s="56" t="s">
        <v>78</v>
      </c>
      <c r="H99" s="56" t="s">
        <v>78</v>
      </c>
      <c r="I99" s="56" t="s">
        <v>78</v>
      </c>
      <c r="J99" s="56" t="s">
        <v>78</v>
      </c>
      <c r="K99" s="56"/>
      <c r="L99" s="44"/>
      <c r="M99" s="56" t="s">
        <v>78</v>
      </c>
    </row>
  </sheetData>
  <mergeCells count="6">
    <mergeCell ref="F2:F3"/>
    <mergeCell ref="A2:A3"/>
    <mergeCell ref="B2:B3"/>
    <mergeCell ref="C2:C3"/>
    <mergeCell ref="D2:D3"/>
    <mergeCell ref="E2:E3"/>
  </mergeCells>
  <phoneticPr fontId="2" type="noConversion"/>
  <dataValidations count="2">
    <dataValidation type="custom" allowBlank="1" showDropDown="1" showInputMessage="1" showErrorMessage="1" prompt="時間格式為24小時制，且格式為08:00-12:00，冒號及-號均為半型" sqref="H28 J28:K28 M28 G54:M54">
      <formula1>AND(MID(#REF!,3,1)=":",MID(#REF!,6,1)="-",MID(#REF!,9,1)=":")</formula1>
    </dataValidation>
    <dataValidation type="custom" allowBlank="1" showDropDown="1" showInputMessage="1" showErrorMessage="1" prompt="時間格式為24小時制，且格式為08:00-12:00，冒號及-號均為半型" sqref="G43:M53 G21 I21 K21:L21 G71:M94 G23 I23:M23 G24:M27 G28 I28 L28 G68:M69 G70:L70 G9:M17 G19:M20 G55:M66 G4:M7 G96:M99 G30:I41 K30:M41 J31:J41">
      <formula1>AND(MID(G4,3,1)=":",MID(G4,6,1)="-",MID(G4,9,1)=":")</formula1>
    </dataValidation>
  </dataValidations>
  <hyperlinks>
    <hyperlink ref="F32" r:id="rId1"/>
    <hyperlink ref="F16" r:id="rId2" display="請先致電詢問有無疫苗/ 加LINE https://line.me/ti/g2/OqOL-ZnPNK32p0GlS0Q1Ma6HSkZiI6sDAwbFZA?utm_source=invitation&amp;utm_medium=link_copy&amp;utm_campaign=default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莫德納XBB.1.5</vt:lpstr>
      <vt:lpstr>莫德納XBB.1.5!Print_Titles</vt:lpstr>
    </vt:vector>
  </TitlesOfParts>
  <Company>桃園市政府衛生局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2023-12-15T07:46:57Z</cp:lastPrinted>
  <dcterms:created xsi:type="dcterms:W3CDTF">2023-12-15T03:08:29Z</dcterms:created>
  <dcterms:modified xsi:type="dcterms:W3CDTF">2023-12-22T02:28:46Z</dcterms:modified>
</cp:coreProperties>
</file>